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HernandezL\Documents\EAO. MA. LORENA RODRIGUEZ GARCIA\LICITACIONES 2022\1.- PAQ REV CONTRALORIA\LO-46 RED MILPILLAS\"/>
    </mc:Choice>
  </mc:AlternateContent>
  <xr:revisionPtr revIDLastSave="0" documentId="13_ncr:1_{DFA3393B-5234-4B65-AFE1-15370E91A4E4}" xr6:coauthVersionLast="47" xr6:coauthVersionMax="47" xr10:uidLastSave="{00000000-0000-0000-0000-000000000000}"/>
  <bookViews>
    <workbookView xWindow="-120" yWindow="-120" windowWidth="29040" windowHeight="15840" tabRatio="182" xr2:uid="{00000000-000D-0000-FFFF-FFFF00000000}"/>
  </bookViews>
  <sheets>
    <sheet name="CATALOGO" sheetId="51" r:id="rId1"/>
  </sheets>
  <definedNames>
    <definedName name="_xlnm._FilterDatabase" localSheetId="0" hidden="1">CATALOGO!$A$7:$F$402</definedName>
    <definedName name="_xlnm.Print_Area" localSheetId="0">CATALOGO!$A$1:$F$406</definedName>
    <definedName name="_xlnm.Print_Titles" localSheetId="0">CATALOGO!$1:$7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2" i="51" l="1"/>
  <c r="F389" i="51"/>
  <c r="F395" i="51" s="1"/>
  <c r="F384" i="51"/>
  <c r="F381" i="51"/>
  <c r="F378" i="51"/>
  <c r="F375" i="51"/>
  <c r="F372" i="51"/>
  <c r="F367" i="51"/>
  <c r="F364" i="51"/>
  <c r="F361" i="51"/>
  <c r="F358" i="51"/>
  <c r="F355" i="51"/>
  <c r="F352" i="51"/>
  <c r="F349" i="51"/>
  <c r="F346" i="51"/>
  <c r="F343" i="51"/>
  <c r="F340" i="51"/>
  <c r="F337" i="51"/>
  <c r="F334" i="51"/>
  <c r="F331" i="51"/>
  <c r="F328" i="51"/>
  <c r="F325" i="51"/>
  <c r="F322" i="51"/>
  <c r="F319" i="51"/>
  <c r="F316" i="51"/>
  <c r="F313" i="51"/>
  <c r="F306" i="51"/>
  <c r="F303" i="51"/>
  <c r="F387" i="51" l="1"/>
  <c r="F370" i="51"/>
  <c r="F396" i="51" l="1"/>
  <c r="F300" i="51" l="1"/>
  <c r="F297" i="51"/>
  <c r="F294" i="51"/>
  <c r="F291" i="51"/>
  <c r="F288" i="51"/>
  <c r="F285" i="51"/>
  <c r="F282" i="51"/>
  <c r="F279" i="51"/>
  <c r="F274" i="51"/>
  <c r="F271" i="51"/>
  <c r="F266" i="51"/>
  <c r="F263" i="51"/>
  <c r="F260" i="51"/>
  <c r="F257" i="51"/>
  <c r="F252" i="51"/>
  <c r="F249" i="51"/>
  <c r="F246" i="51"/>
  <c r="F243" i="51"/>
  <c r="F240" i="51"/>
  <c r="F237" i="51"/>
  <c r="F234" i="51"/>
  <c r="F231" i="51"/>
  <c r="F228" i="51"/>
  <c r="F225" i="51"/>
  <c r="F222" i="51"/>
  <c r="F219" i="51"/>
  <c r="F216" i="51"/>
  <c r="F213" i="51"/>
  <c r="F210" i="51"/>
  <c r="F207" i="51"/>
  <c r="F202" i="51"/>
  <c r="F199" i="51"/>
  <c r="F196" i="51"/>
  <c r="F193" i="51"/>
  <c r="F190" i="51"/>
  <c r="F187" i="51"/>
  <c r="F184" i="51"/>
  <c r="F181" i="51"/>
  <c r="F178" i="51"/>
  <c r="F175" i="51"/>
  <c r="F172" i="51"/>
  <c r="F169" i="51"/>
  <c r="F166" i="51"/>
  <c r="F163" i="51"/>
  <c r="F160" i="51"/>
  <c r="F152" i="51"/>
  <c r="F149" i="51"/>
  <c r="F146" i="51"/>
  <c r="F143" i="51"/>
  <c r="F140" i="51"/>
  <c r="F137" i="51"/>
  <c r="F134" i="51"/>
  <c r="F131" i="51"/>
  <c r="F128" i="51"/>
  <c r="F125" i="51"/>
  <c r="F120" i="51"/>
  <c r="F117" i="51"/>
  <c r="F123" i="51" s="1"/>
  <c r="F112" i="51"/>
  <c r="F109" i="51"/>
  <c r="F106" i="51"/>
  <c r="F103" i="51"/>
  <c r="F98" i="51"/>
  <c r="F94" i="51"/>
  <c r="F91" i="51"/>
  <c r="F88" i="51"/>
  <c r="F85" i="51"/>
  <c r="F82" i="51"/>
  <c r="F79" i="51"/>
  <c r="F76" i="51"/>
  <c r="F73" i="51"/>
  <c r="F70" i="51"/>
  <c r="F67" i="51"/>
  <c r="F64" i="51"/>
  <c r="F60" i="51"/>
  <c r="F55" i="51"/>
  <c r="F52" i="51"/>
  <c r="F49" i="51"/>
  <c r="F46" i="51"/>
  <c r="F43" i="51"/>
  <c r="F38" i="51"/>
  <c r="F35" i="51"/>
  <c r="F30" i="51"/>
  <c r="F27" i="51"/>
  <c r="F24" i="51"/>
  <c r="F21" i="51"/>
  <c r="F16" i="51"/>
  <c r="F13" i="51"/>
  <c r="F10" i="51"/>
  <c r="F309" i="51" l="1"/>
  <c r="F277" i="51"/>
  <c r="F269" i="51"/>
  <c r="F255" i="51"/>
  <c r="F205" i="51"/>
  <c r="F155" i="51"/>
  <c r="F115" i="51"/>
  <c r="F101" i="51"/>
  <c r="F58" i="51"/>
  <c r="F33" i="51"/>
  <c r="F41" i="51"/>
  <c r="F19" i="51"/>
  <c r="F310" i="51" l="1"/>
  <c r="F156" i="51"/>
  <c r="F399" i="51" l="1"/>
  <c r="F400" i="51" l="1"/>
  <c r="F401" i="51" s="1"/>
</calcChain>
</file>

<file path=xl/sharedStrings.xml><?xml version="1.0" encoding="utf-8"?>
<sst xmlns="http://schemas.openxmlformats.org/spreadsheetml/2006/main" count="598" uniqueCount="205">
  <si>
    <t xml:space="preserve">TOTAL CON LETRA (INCLUYE I.V.A.):       </t>
  </si>
  <si>
    <t>CANTIDAD</t>
  </si>
  <si>
    <t>IMPORTE</t>
  </si>
  <si>
    <t>CLAVE</t>
  </si>
  <si>
    <t>PZA</t>
  </si>
  <si>
    <t>KG</t>
  </si>
  <si>
    <t>FRACCION MILPILLAS</t>
  </si>
  <si>
    <t>BENITO JUAREZ</t>
  </si>
  <si>
    <t>SUMINISTROS</t>
  </si>
  <si>
    <t>ZONA NO DELEGACIONAL, SAN LUIS POTOSI.</t>
  </si>
  <si>
    <t>INTRODUCCION DE RED DE AGUA POTABLE EN FRACCION DE MILPILLAS</t>
  </si>
  <si>
    <t>DESCRIPCION</t>
  </si>
  <si>
    <t>P.U.</t>
  </si>
  <si>
    <t>OBRA:</t>
  </si>
  <si>
    <t xml:space="preserve"> CALLE:</t>
  </si>
  <si>
    <t xml:space="preserve"> COLONIA:</t>
  </si>
  <si>
    <t xml:space="preserve"> ZONA:</t>
  </si>
  <si>
    <t>H.AYUNTAMIENTO DE SAN LUIS POTOSÍ, S.L.P.</t>
  </si>
  <si>
    <t>M2</t>
  </si>
  <si>
    <t>M3</t>
  </si>
  <si>
    <t>P.U. CON LETRA:.(</t>
  </si>
  <si>
    <t>).</t>
  </si>
  <si>
    <t xml:space="preserve">OBRA CIVIL TANQUE ELEVADO 250 M3 </t>
  </si>
  <si>
    <t>PRELIMINARES</t>
  </si>
  <si>
    <t>SC/1000</t>
  </si>
  <si>
    <t>SUBTOTAL</t>
  </si>
  <si>
    <t>BASES, RELLENOS Y PLANTILLAS</t>
  </si>
  <si>
    <t>SC-1011</t>
  </si>
  <si>
    <t>5-106</t>
  </si>
  <si>
    <t>SC/1001</t>
  </si>
  <si>
    <t>SUBTOTAL:</t>
  </si>
  <si>
    <t>RETIROS Y ACARREOS</t>
  </si>
  <si>
    <t>SC-1001</t>
  </si>
  <si>
    <t>M3*KM</t>
  </si>
  <si>
    <t>CIMENTACIÓN</t>
  </si>
  <si>
    <t>7-155</t>
  </si>
  <si>
    <t>SC-1050</t>
  </si>
  <si>
    <t>SC-1051</t>
  </si>
  <si>
    <t>SC/1100</t>
  </si>
  <si>
    <t>19-164</t>
  </si>
  <si>
    <t>ESTRUCTURA METALICA DE TANQUE ELEVADO 250 M3</t>
  </si>
  <si>
    <t>SC/T-ELE-04</t>
  </si>
  <si>
    <t>SC/ 32</t>
  </si>
  <si>
    <t>SUMINISTRO Y COLOCACIÓN DE ANCLAS DE ACERO DE 1" DE DIÁMETRO Y LONGITUD DE 85 CM.</t>
  </si>
  <si>
    <t>SC/ T-ELE-05</t>
  </si>
  <si>
    <t>SC/T-ELE-06</t>
  </si>
  <si>
    <t>SC/T-ELE-07</t>
  </si>
  <si>
    <t>SC/T-ELE-09</t>
  </si>
  <si>
    <t>SC/T-ELE-08</t>
  </si>
  <si>
    <t>SC/T-ELE-10</t>
  </si>
  <si>
    <t>SC/ T-ELE-11</t>
  </si>
  <si>
    <t>SUMINISTRO Y COLOCACION DE ESCALERA DE ALUMINIO EN EXTERIOR DEL TANQUE, A BASE DE: ESCALONES EN FORMA DE GRAPA DE 700X200 MM, DE REDONDO DE 15.9 MM, DE 1.552 KG/ML, DE ACERO A-36; GUARDA DE SOLERA DE 51X3.2 MM, 0.317 KG/ML, DE ACERO A-36. INCLUYE: NIVELACION, SOLDADURA E-6013, ELEVACIONES, FIJACIÓN, FLETES, ACARREOS, ALMACENAJE EN OBRA, AJUSTES, DESPERDICIOS, CORTES, MATERIALES DE CONSUMO Y FIJACIÓN, HERRAMIENTA Y EQUIPO, 2 MANOS DE PINTURA ANTICORROSIVA Y PINTURA ESMALTE POLIURETANICO MONOCOMPONENTE AUTOCURABLE A TEMPERATURA AMBIENTE CON ALTA RESISTENCIA A LA ABRASIÓN, COLOR BLANCO CON PISTOLA DE AIRE HASTA CUBRIR PERFECTAMENTE LA SUPERFICIE, MANO DE OBRA, TRABAJO TERMINADO.</t>
  </si>
  <si>
    <t>SC/T-ELE-12</t>
  </si>
  <si>
    <t xml:space="preserve">SUMINISTRO Y COLOCACION DE ESCALERA EN EXTERIOR DE LA ESTRUCTURA, A BASE DE: ESCALONES DE 800 MM, DE REDONDO DE 15.9 MM, DE 1.552 KG/ML, DE ACERO A-36; SOLERA DE 51X4.8 MM, 1.899 KGML, DE ACERO A-36; ANGULO DE LADOS IGUALES DE 51X4.8 MM, 3.630 KG/ML; GUARDA DE SOLERA DE 51X3.2 MM, 1.266 KG/ML, DE ACERO A-36; INCLUYE: NIVELACION, SOLDADURA E-6013, ELEVACIONES, FIJACIÓN, FLETES, ACARREOS, ALMACENAJE EN OBRA, AJUSTES, DESPERDICIOS, CORTES, MATERIALES DE CONSUMO Y FIJACIÓN, HERRAMIENTA Y EQUIPO, 2 MANOS DE PINTURA ANTICORROSIVA Y PINTURA ESMALTE POLIURETANICO MONOCOMPONENTE AUTOCURABLE A TEMPERATURA AMBIENTE CON ALTA RESISTENCIA A LA ABRASIÓN, COLOR BLANCO CON PISTOLA DE AIRE HASTA CUBRIR PERFECTAMENTE LA SUPERFICIE, MANO DE OBRA, TRABAJO TERMINADO. </t>
  </si>
  <si>
    <t>SC/T-ELE-13</t>
  </si>
  <si>
    <t xml:space="preserve">SUMINISTRO Y COLOCACION DE PASILLO EN EXTERIOR DEL TANQUE, A BASE DE: LAMINA ANTIDERRAPANTE CAL. 12 (2.64 MM), 25.47 KG/M2; SOLERA PERIMETRAL DE 101.6X19.1 MM, 20.258 KGML, DE ACERO A-36; APOYOS DE ANGULO DE LADOS IGUALES DE 63.51X6.3 MM, 6.100 KG/ML; RODAPIE DE SOLERA DE 51X6.3 MM, 4.750 KG/ML, DE ACERO A-36; BARANDAL A BASE DE TUBO DE ACERO NEGRO DE 51 MM DE DIÁMETRO, 5.432 KG/ML. INCLUYE: NIVELACION, SOLDADURA E- 6013, ELEVACIONES, FIJACIÓN, FLETES, ACARREOS, ALMACENAJE EN OBRA, AJUSTES, DESPERDICIOS, CORTES, MATERIALES DE CONSUMO Y FIJACIÓN, HERRAMIENTA Y EQUIPO, 2 MANOS DE PINTURA ANTICORROSIVA Y PINTURA ESMALTE POLIURETANICO MONOCOMPONENTE AUTOCURABLE A TEMPERATURA AMBIENTE CON ALTA RESISTENCIA A LA ABRASIÓN, COLOR BLANCO CON PISTOLA DE AIRE HASTA CUBRIR PERFECTAMENTE LA SUPERFICIE, MANO DE OBRA, TRABAJO TERMINADO. </t>
  </si>
  <si>
    <t>SC/T-ELE-14</t>
  </si>
  <si>
    <t>SC-090</t>
  </si>
  <si>
    <t>DM3</t>
  </si>
  <si>
    <t>PATIO DE MANIOBRAS ARROYO</t>
  </si>
  <si>
    <t>SC/1006</t>
  </si>
  <si>
    <t>CERCA PERIMETRAL</t>
  </si>
  <si>
    <t>19-1655</t>
  </si>
  <si>
    <t>SC00001</t>
  </si>
  <si>
    <t>ML</t>
  </si>
  <si>
    <t>TOTAL DE OBRA CIVIL TANQUE ELEVADO 250 M3:</t>
  </si>
  <si>
    <t xml:space="preserve">POZO PARA BOMBEAR A TANQUE METALICO DE 250 M3 </t>
  </si>
  <si>
    <t>CASETA DE CCM Y CLORACION</t>
  </si>
  <si>
    <t>MANO DE OBRA</t>
  </si>
  <si>
    <t>SC1000</t>
  </si>
  <si>
    <t>SC1001</t>
  </si>
  <si>
    <t>SC1002</t>
  </si>
  <si>
    <t>SC1003</t>
  </si>
  <si>
    <t>SC1004</t>
  </si>
  <si>
    <t>SC1005</t>
  </si>
  <si>
    <t>SC1006</t>
  </si>
  <si>
    <t>SC1007</t>
  </si>
  <si>
    <t>SC1008</t>
  </si>
  <si>
    <t>SC1009</t>
  </si>
  <si>
    <t xml:space="preserve">SC1010 </t>
  </si>
  <si>
    <t>IMPERMEABILIZACIÓN DE AZOTEAS A BASE DE SELLADOR E IMPRIMADOR, 2 CAPAS REVEST IMPERMEABLE CON MEMBRANA INTERMEDIO Y ACABADO APARENTE.</t>
  </si>
  <si>
    <t>SC1011</t>
  </si>
  <si>
    <t>SC1012</t>
  </si>
  <si>
    <t>SC10013</t>
  </si>
  <si>
    <t>SC1014</t>
  </si>
  <si>
    <t>SC1015</t>
  </si>
  <si>
    <t>19-126</t>
  </si>
  <si>
    <t>SC1016</t>
  </si>
  <si>
    <t>SC1017</t>
  </si>
  <si>
    <t>SC1018</t>
  </si>
  <si>
    <t>SC1019</t>
  </si>
  <si>
    <t>SUMINISTRO DE TUBERÍA DE FIERRO GALVANIZADO DE 2" DE DIÁMETRO.</t>
  </si>
  <si>
    <t>SC1020</t>
  </si>
  <si>
    <t>SUMINISTRO DE PIEZAS ESPECIALES DE FIERRO GALVANIZADO CODO DE FIERRO GALVANIZADO DE 2" X 90º</t>
  </si>
  <si>
    <t>SC1021</t>
  </si>
  <si>
    <t>SUMINISTRO E INSTALACIÓN DE PIEZAS ESPECIALES DE FIERRO GALVANIZADO COPLE DE FIERRO GALVANIZADO DE 2".</t>
  </si>
  <si>
    <t>SC1022</t>
  </si>
  <si>
    <t>SUMINISTRO E INSTALACIÓN DE PUERTA DE HERRERÍA ESTRUCTURAL, PERFILES Z, T Y L TAMBOR DOBLE DE LAMINA NO.18 DE 1.00 DE ANCHO POR 2.40 DE ALTO. INCLUYE: MANO DE OBRA, HERRAMIENTA, PINTURA, CHAPA Y TODOS LOS MATERIALES NECESARIOS PARA SU FABRICACIÓN Y COLOCACIÓN.</t>
  </si>
  <si>
    <t>SC1023</t>
  </si>
  <si>
    <t>SUMINISTRO E INSTALACIÓN DE PUERTA DE HERRERÍA ESTRUCTURAL, EN BASE A REDONDO DE 3" DE DIÁMETRO, SOLERA, PERFILES, DE 1.80 DE ANCHO POR 2.40 DE ALTO. INCLUYE: MANO DE OBRA, HERRAMIENTA, PINTURA, CHAPA, BISAGRAS Y TODOS LOS MATERIALES NECESARIOS PARA SU FABRICACIÓN Y COLOCACIÓN.</t>
  </si>
  <si>
    <t>SC1024</t>
  </si>
  <si>
    <t>SUMINISTRO E INSTALACIÓN DE VENTANA DE HERRERÍA TUBULAR DE 1" X 1" CAL. 18 DE 1.50 M. DE ANCHO X 1.30 M. DE ALTO CON VIDRIO DE 5 MM. CON TRAMOS VERTICALES SEPARADOS A CADA 15 CM (11 TRAMOS DE 1" X 1" DE 1.30 M DE LARGO, CON MARCO PERIMETRAL DE 5.6 M DE LONGITUD). INCLUYE: MANO DE OBRA, HERRAMIENTA, PINTURA, TODOS LOS MATERIALES NECESARIOS PARA SU FABRICACIÓN Y COLOCACIÓN.</t>
  </si>
  <si>
    <t>SC1025</t>
  </si>
  <si>
    <t>SC1026</t>
  </si>
  <si>
    <t>SC1027</t>
  </si>
  <si>
    <t>TOTAL DE POZO PARA BOMBEAR A TANQUE METALICO DE 250 M3:</t>
  </si>
  <si>
    <t>MANTENIMIENTO Y REHABILITACION DE POZO</t>
  </si>
  <si>
    <t>EXTRACCION  DE  EQUIPO  DE  BOMBEO  TIPO  SUMERGIBLE  DE 25 HP    Y PROFUNDIDAD DE     150.00   M</t>
  </si>
  <si>
    <t>ESTUDIO DE 1a VIDEOGRABACION EN TODA LA PROFUNDIDAD LIBRE DEL POZO</t>
  </si>
  <si>
    <t>MOVIMIENTO  DE  EQUIPO  DE  PERFORACIÓN  DE  PERCUCIÓN CON ADITAMENTOS PARA DESAZOLVE, CEPILLADO, PISTONEO Y TROMPEO EN LOS PRIMEROS 15 KM.</t>
  </si>
  <si>
    <t>MOVIMIENTO  DE  EQUIPO  DE  PERFORACIÓN  DE  PERCUCIÓN CON ADITAMENTOS PARA DESAZOLVE, CEPILLADO, PISTONEO Y TROMPEO ADICIONALES A LOS PRIMEROS 15 KM.</t>
  </si>
  <si>
    <t>KM</t>
  </si>
  <si>
    <t>INSTALACIÓN    Y    DESMANTELAMIENTO    DE    EQUIPO    DE PERFORACIÓN     CON     ADITAMENTOS     PARA     DESAZOLVE, CEPILLADO Y PISTONEO.</t>
  </si>
  <si>
    <t>LITRO</t>
  </si>
  <si>
    <t>MTS</t>
  </si>
  <si>
    <t>SUMINISTRO E INSTALACIÓN DE SISTEMAS DE TIERRA  EN SUBESTACIONES DE DIFERENTES CAPACIDADES, DELTA CON 0-10 HOMS.</t>
  </si>
  <si>
    <t>POLIDUCTO DE 1 1/2" PARA SONDEO CED-80</t>
  </si>
  <si>
    <t>SUMINISTRO E INSTALACIÓN DE VÁLVULA ELIMINADORA DE AIRE MARCA VAYREMEX ROSCADA 3/4" INCLUYE: 2 NIPLES DE ACERO   AL   CARBÓN   CED-40   3/4   X   3",   VÁLVULA   ESFERA ROSCABLE MARCA URREA 3/4 Y MISCELANEOS</t>
  </si>
  <si>
    <t>CABLE SUMERGIBLE PLANO 3 X 4 AWG, 1000 VOLTIOS</t>
  </si>
  <si>
    <t>SUMINISTRO  E  INSTALACIÓN  Y  PRUEBA  DE  ARRANCADOR  A TENSION   REDUCIDA   TIPO   AUTOTRANSFORMADOR,   MARCA STEM,    CON    MODULO     DE    PROTECCIÓN    CONTROL    PARA BOMBEO  PROGRAMABLE SRP 60 PLUS</t>
  </si>
  <si>
    <t>PARTIDA 2 OBRA ELECTRICA</t>
  </si>
  <si>
    <t>DICTAMENTE VERIFICACION POR AUMENTO DE CARGA</t>
  </si>
  <si>
    <t>PARTIDA 3 OBRA CIVIL</t>
  </si>
  <si>
    <t>TOTAL DE MANTENIMIENTO Y REHABILITACION DE POZO:</t>
  </si>
  <si>
    <t>I.V.A. (16%):</t>
  </si>
  <si>
    <t>TOTAL:</t>
  </si>
  <si>
    <t>UNIDAD</t>
  </si>
  <si>
    <t>MEJORAMIENTO CON SUELO CEMENTO EN CAPAS DE 15 CM UTILIZANDO MATERIAL DE BANCO, MEJORADA CON 6 KG/M2 DE CEMENTO GRIS CPC POR CAPA COMPACTADA CON HUMEDAD OPTIMA AL 95% MINIMO DE SU PESO VOLUMETRICO SECO MAXIMO INDICANDO EN LA NORMA ASTM-D-1557. P.U.O.T.</t>
  </si>
  <si>
    <t>SUMINISTRO Y COLOCACIÓN DE CONCRETO HIDRÁULICO DE F'C=100 KG/CM2 HECHO EN OBRA, RESISTENCIA NORMAL CON TAMAÑO MÁXIMO DE AGREGADO DE 3/4" (20 MM) Y REVENIMIENTO DE10 CM, EN PAVIMENTOS Y/O BANQUETAS. EL PRECIO UNITARIO INCLUYE: MANO DE OBRA, HERRAMIENTA, EQUIPO, ALMACENAJES, MATERIALES, FABRICACIÓN DEL CONCRETO, PREPARACIÓN DE LA SUPERFICIE, CIMBRADO, COLADO, VIBRADO, CURADO CON MEMBRANA BASE AGUA, DESCIMBRADO, PREPARACIÓN DE LAS JUNTAS, ACABADO ESCOBILLADO, LIMPIEZA. P.U.O.T..</t>
  </si>
  <si>
    <t>TRAZO Y NIVELACIÓN DE TERRENO NATURAL CON APARATOS DE PRECISIÓN, ESTABLECIENDO NIVELES Y REFERENCIAS. EL PRECIO UNITARIO INCLUYE: MANO DE OBRA, HERRAMIENTA, ALMACENAJES, MATERIALES, ACARREOS. P.U.O.T.</t>
  </si>
  <si>
    <t>LIMPIEZA DE TERRENO NATURAL DE: MALEZA, BASURA, PIEDRAS SUELTAS Y SU RETIRO A SITIOS DONDE NO INTERFIERA, NI DIFICULTE LA EJECUCIÓN DE LOS TRABAJOS. EL PRECIO UNITARIO INCLUYE: MANO DE OBRA, HERRAMIENTA, ALMACENAJES, MATERIALES, ACARREOS. P.U.O.T.</t>
  </si>
  <si>
    <t>AFINE Y COMPACTACIÓN DE TERRENO NATURAL AL 90% DE P.V.S.M. POR MEDIOS MECÁNICOS. EL PRECIO UNITARIO INCLUYE: MANO DE OBRA, HERRAMIENTA, MAQUINARIA, ALMACENAJES, ESCARIFICADO, DESPIEDRE, APLICACIÓN DEL AGUA NECESARIA PARA LA COMPACTACIÓN O EN SU CASO LAS OPERACIONES NECESARIAS PARA ELIMINAR LA HUMEDAD EXCEDENTE DE LA ÓPTIMA, AFINE, COMPACTACIÓN, REMOCIÓN DEL MATERIAL SOBRANTE A UN SITIO DONDE NO INTERFIERA NI DIFICULTE LA EJECUCIÓN DE LOS TRABAJOS, LIMPIEZA. P.U.O.T</t>
  </si>
  <si>
    <t>RELLENO DE ZANJAS CON MATERIAL DE BANCO (TEPETATE), TAMAÑO MÁXIMO DE 5.0 CM (2”), CON CONTENIDO DE FINOS &lt;= 40 %, LÍMITE LÍQUIDO &lt;= 40 %, ÍNDICE PLÁSTICO &lt;= 12 %, EXPANSIÓN MÁXIMA 2 %, GRADO DE COMPACTACIÓN 95 % MÍNIMO DE SU P.V.S.M., CORRESPONDIENTE A LA PRUEBA AASHTO ESTÁNDAR, V.R.S. MÍNIMO DE 50%, EN CAPAS DE 25 CM SUELTO, CON EQUIPO LIGERO. EL PRECIO UNITARIO INCLUYE: MANO DE OBRA, HERRAMIENTA, MAQUINARIA, EQUIPO, ALMACENAJES, MATERIALES, ACARREOS, EXTENDIDO, DESPIEDRE, HOMOGENEIZADO, APLICACIÓN DEL AGUA NECESARIA PARA LA COMPACTACIÓN O EN SU CASO LAS OPERACIONES NECESARIAS PARA ELIMINAR LA HUMEDAD EXCEDENTE DE LA ÓPTIMA, AFINE, COMPACTACIÓN, LIMPIEZA. P.U.O.T.</t>
  </si>
  <si>
    <t>CAMA DE GRAVA DE 1 1/2" COLOCADA EN EL FONDO DE ZANJAS PARA RECIBIR TUBERÍAS, POR MEDIOS MANUALES. EL PRECIO UNITARIO INCLUYE: MANO DE OBRA, HERRAMIENTA, ALMACENAJES, ACARREOS, METERIALES, DESPIEDRE, TENDIDO, AFINE. P.U.O.T.</t>
  </si>
  <si>
    <t>ACARREO EN CAMIÓN DE MATERIAL PRODUCTO DE LA EXCAVACIÓN Y/O DEMOLICIÓN FUERA DE LAOBRA A PRIMER KILÓMETRO, CON CARGA MECÁNICA. EL PRECIO UNITARIO INCLUYE: MANO DE OBRA, HERRAMIENTA, MAQUINARIA, DESCARGA EN LOS ALMACENES Y/O BANCOS DE DESPERDICIO SEGÚN LO INDIQUE EL SISTEMA, LIMPIEZA. P.U.O.T.</t>
  </si>
  <si>
    <t>ACARREO SUBSECUENTE AL PRIMER KILÓMETRO DEL MATERIAL PRODUCTO DE LA EXCAVACIÓN Y/O DEMOLICIÓN. EL PRECIO UNITARIO INCLUYE: MANO DE OBRA, HERRAMIENTA, MAQUINARIA, DESCARGA EN LOS ALMACENES Y/O BANCOS DE DESPERDICIO, LIMPIEZA. P.U.O.T.</t>
  </si>
  <si>
    <t>SUMINISTRO Y COLOCACIÓN DE CONCRETO HIDRÁULICO DE F'C=250 KG/CM2 HECHO EN OBRA, RESISTENCIA NORMAL CON TAMAÑO MÁXIMO DE AGREGADO DE 3/4" (20 MM) Y REVENIMIENTO DE10 CM, EN PAVIMENTOS Y/O BANQUETAS. EL PRECIO UNITARIO INCLUYE: MANO DE OBRA, HERRAMIENTA, EQUIPO, ALMACENAJES,MATERIALES, FABRICACIÓN DEL CONCRETO, PREPARACIÓN DE LA SUPERFICIE, CIMBRADO, COLADO, VIBRADO, CURADO CON MEMBRANA BASE AGUA, DESCIMBRADO, PREPARACIÓN DE LAS JUNTAS, ACABADO ESCOBILLADO, LIMPIEZA. P.U.O.T.</t>
  </si>
  <si>
    <t>EXCAVACIÓN PARA ZANJAS EJECUTADA A CIELO ABIERTO EN MATERIAL TIPO II A MÁQUINA EN SECO PARA LA INSTALACIÓN DE TUBERÍAS DE AGUA Y DRENAJE, DE 0.00 A 2.00 M DE PROFUNDIDAD, MEDIDO COMPACTO. EL PRECIO UNITARIO INCLUYE: MANO DE OBRA, MATERIALES, HERRAMIENTA, MAQUINARIA, ALMACENAJES Y ACARREOS LOCALES DENTRO DEL PERÍMETRO DE LA OBRA, EXTRACCIÓN, REMOCIÓN DEL MATERIAL A UN SITIO DONDE NO INTERFIERA NI DIFICULTE LA EJECUCIÓN DE LOS TRABAJOS, AFINE DE TALUDES Y FONDO, CONSERVACIÓN HASTA LA COLOCACIÓN DE LA TUBERÍA, LIMPIEZA. P.U.O.T.</t>
  </si>
  <si>
    <t>EXCAVACIÓN PARA ZANJAS EJECUTADA A CIELO ABIERTO EN MATERIAL TIPO II A MÁQUINA EN SECO PARA LA INSTALACIÓN DE TUBERÍAS DE AGUA Y DRENAJE, DE 2.00 A 4.00 M DE PROFUNDIDAD, MEDIDO COMPACTO. EL PRECIO UNITARIO INCLUYE: MANO DE OBRA, MATERIALES, HERRAMIENTA, MAQUINARIA, ALMACENAJES Y ACARREOS LOCALES DENTRO DEL PERÍMETRO DE LA OBRA, EXTRACCIÓN, REMOCIÓN DEL MATERIAL A UN SITIO DONDE NO INTERFIERA NI DIFICULTE LA EJECUCIÓN DE LOS TRABAJOS, AFINE DE TALUDES Y FONDO, CONSERVACIÓN HASTA LA COLOCACIÓN DE LA TUBERÍA, LIMPIEZA. P.U.O.T.</t>
  </si>
  <si>
    <t>SUMINISTRO, HABILITADO, Y COLOCACIÓN DE ACERO DE REFUERZO DEL NO. 2.5 AL 12 EN CIMENTACIÓN, DE FY=4,200 KG/CM2. EL PRECIO UNITARIO INCLUYE: MANO DE OBRA, HERRAMIENTA, EQUIPO, ALMACENAJES, ANDAMIOS, MATERIALES, ACARREOS, MANIOBRAS, CORTES, DESPERDICIOS, TRASLAPES, CRUCES, GANCHOS, ESCUADRAS, SILLETAS, HABILITADOS, AMARRES, COLOCACIÓN, FIJACIÓN, LIMPIEZA. P.U.O.T.</t>
  </si>
  <si>
    <t>CIMBRA CON ACABADO COMÚN PARA CIMENTACIÓN, DE MADERA DE PINO DE 3A. CALIDAD. EL PRECIO UNITARIO INCLUYE: MANO DE OBRA, HERRAMIENTA, EQUIPO, ALMACENAJES, ANDAMIOS, MATERIALES, ACARREOS, ELEVACIONES, CORTES, DESPERDICIOS, HABILITADOS, CURADO, CIMBRADO, DESCIMBRADO, LIMPIEZA. P.U.O.T.</t>
  </si>
  <si>
    <t>SUMINISTRO Y COLOCACION DE COLUMNA DE PERFIL TIPO "U" (C.P.S.), DE 12" MM, 37.2 KG/ML, FABRICADA CON 2 PERFILES ACUATADOS, DE ACERO A-36. INCLUYE: NIVELACION, PLOMEADO, CARTABONES, DESPERDICIOS, SOLDADURA E-7, ELEVACIONES, FLETES, ACARREOS, ALMACENAJE EN OBRA, AJUSTES, CORTES, 2 MANOS DE PINTURA ANTICORROSIVA Y 2 MANOS DE PINTURA ESMALTE POLIURETANICO MONOCOMPONENTE AUTOCURABLE A TEMPERATURA AMBIENTE CON ALTA RESISTENCIA A LA ABRASIÓN, COLOR BLANCO CON PISTOLA DE AIRE HASTA CUBRIR PERFECTAMENTE LA SUPERFICIE, MATERIALES DE CONSUMO Y FIJACIÓN, HERRAMIENTA Y EQUIPO, MANO DE OBRA, LIMPIEZAS, TRABAJO TERMINADO.</t>
  </si>
  <si>
    <t>SUMINISTRO Y COLOCACION DE PLACA BASE DE ANCLAJE DE ACERO A-36, DE 400X400X38.1 MM, 199.18 KG/M2, CON: 6 BARRENOS DE 27 MM; 6 PERNOS DE REDONDO DE 25.4 CM DE DIAMETRO, 0.95 M. DE ACERO ASTM A-307, GRADO C, CON 250 MM DE ROSCA ESTANDAR; 8 CARTABONES A BASEDE PLACA EN FORMA TRAPEZOIDAL DE 150X125X9.5 MM, 74.69 KG/M2; LLAVE DE CORTANTE A BASE DE PLACA DE ACERO A-36, DE 13 MM, DE 99.59 KG/M2, DE 275 MM DE LARGO, POR 220 Y 170MM DE ANCHO; 12 TUERCAS TIPO PESADO HEXAGONAL GALVANIZADAS ASTM A-563A HEAVY HEX, DE 25 MM DE DIAMETRO DE ACERO GRADO ESTRUCTURAL, LAS INFERIORES PUNTEADAS CON SOLDADURA; 12 ARANDELAS PLANAS GALVANIZADAS ASTM F-844, DE 25 MM DE DIAMETRO DE ACERO GRADO ESTRUCTURAL. INCLUYE: NIVELACION, SOLDADURA E-70, ELEVACIONES, FIJACIÓN, FLETES, ACARREOS, ALMACENAJE EN OBRA, AJUSTES, DESPERDICIOS, CORTES, MATERIALES DE CONSUMO Y FIJACIÓN, HERRAMIENTA Y EQUIPO, 2 MANOS DE PINTURA ANTICORROSIVA Y PINTURA ESMALTE POLIURETANICOMONOCOMPONENTE AUTO CURABLE A TEMPERATURA AMBIENTE CON ALTA RESISTENCIA A LA ABRASIÓN, COLOR BLANCO CON PISTOLA DE AIRE HASTA CUBRIR PERFECTAMENTE LA SUPERFICIE, MANO DE OBRA, TRABAJO TERMINADO.</t>
  </si>
  <si>
    <t xml:space="preserve">SUMINISTRO Y COLOCACION DE RIOSTRAS DE PERFIL TIPO "OR" (P.E.R.), DE 3.5"X0.125", 12.10 KG/ML, DE ACERO ASTM A-500, GRADO B. INCLUYE: NIVELACION, PLOMEADO, CARTABONES, DESPERDICIOS, SOLDADURA E-70, ELEVACIONES, FLETES, ACARREOS, ALMACENAJE EN OBRA, AJUSTES, CORTES, 2 MANOS DE PINTURA ANTICORROSIVA Y PINTURA ESMALTE POLIURETANICO MONOCOMPONENTE AUTOCURABLE A TEMPERATURA AMBIENTE CON ALTA RESISTENCIA A LA ABRASIÓN, ESMALTE COLOR BLANCO CON PISTOLA DE AIRE HASTA CUBRIR PERFECTAMENTE LA SUPERFICIE, MATERIALES DE CONSUMO Y FIJACIÓN, HERRAMIENTA Y EQUIPO, MANO DE OBRA, LIMPIEZAS, TRABAJO TERMINADO. </t>
  </si>
  <si>
    <t>SUMINISTRO Y COLOCACION DE CONTRAVENTEOS DE PERFIL TIPO "OR" (P.E.R.), DE 3.5"X0.125", 14.10 KG/ML, DE ACERO A-36. INCLUYE: NIVELACION, PLOMEADO, CARTABONES, DESPERDICIOS, SOLDADURA E-70, ELEVACIONES, FLETES, ACARREOS, ALMACENAJE EN OBRA, AJUSTES, CORTES, 2 MANOS DE PINTURA ANTICORROSIVA Y PINTURA ESMALTE POLIURETANICO MONOCOMPONENTE AUTOCURABLE A TEMPERATURA AMBIENTE CON ALTA RESISTENCIA A LA ABRASIÓN, ESMALTE COLOR BLANCO CON PISTOLA DE AIRE HASTA CUBRIR PERFECTAMENTE LA SUPERFICIE, MATERIALES DE CONSUMO Y FIJACIÓN, HERRAMIENTA Y EQUIPO, MANO DE OBRA, LIMPIEZAS, TRABAJO TERMINADO.</t>
  </si>
  <si>
    <t>SUMINISTRO Y COLOCACION DE PLACA PARA CONECTAR COLUMNA CON RECIPIENTE, DE ACERO A-36,DE 600X1000X12.7 MM, 99.59 KG/M2, CON: 2 BARRENOS DE 53 MM; 1 TORNILLO DE 51 MM DEDIAMETRO, 254 MM DE LARGO, 25 MM DE ROSCA ESTANDAR, RESISTENTE A LA OXIDACION, STM A-449, TIPO 3; 1 TUERCA TIPO PESADO HESAGONAL GALVANIZADA, ASTM A-563DH O ASTM A-194, GRADO 2H; ARANDELA PLANA GALVANIZADA, ASTM F-436, TIPO 3; 2 CARTABONES A BASE DE PLACA EN FORMA TRAPEZOIDAL DE 800+700X200X12.7 MM, 99.59 KG/M2. INCLUYE: NIVELACION, SOLDADURA E-70, ELEVACIONES, FIJACIÓN, FLETES, ACARREOS, ALMACENAJE ENOBRA, AJUSTES, DESPERDICIOS, CORTES, MATERIALES DE CONSUMO Y FIJACIÓN, HERRAMIENTA Y EQUIPO, 2 MANOS DE PINTURA ANTICORROSIVA Y PINTURA ESMALTE POLIURETANICO MONOCOMPONENTE AUTOCURABLE A TEMPERATURA AMBIENTE CON ALTA RESISTENCIA A LA ABRASIÓN,COLOR BLANCO CON PISTOLA DE AIRE HASTA CUBRIR PERFECTAMENTE LA SUPERFICIE, MANO DE OBRA,TRABAJO TERMINADO.</t>
  </si>
  <si>
    <t>SUMINISTRO Y COLOCACION DE PLACAS DE CONEXION, DE 9.5 MM DE ESPESOR, 74.69 KG/M2, DE ACERO A-36. INCLUYE: NIVELACION, PLOMEADO, CARTABONES, DESPERDICIOS, SOLDADURA E-70, ELEVACIONES, FLETES, ACARREOS, ALMACENAJE EN OBRA, AJUSTES, CORTES, 2 MANOS DE PINTURAANTICORROSIVA Y PINTURA ESMALTE POLIURETANICO MONOCOMPONENTE AUTOCURABLE A TEMPERATURA AMBIENTE CON ALTA RESISTENCIA A LA ABRASIÓN, COLOR BLANCO CON PISTOLA DE AIRE HASTA CUBRIR PERFECTAMENTE LA SUPERFICIE, MATERIALES DE CONSUMO Y FIJACIÓN, HERRAMIENTA YEQUIPO, MANO DE OBRA, LIMPIEZAS, TRABAJO TERMINADO.</t>
  </si>
  <si>
    <t>SUMINISTRO Y COLOCACION DE ESCALERA EN INTERIOR DEL TANQUE, A BASE DE: ESCALONES DE 800MM, DE REDONDO DE 15.9 MM, DE 1.552 KG/ML, DE ACERO A-36; ANGULO DE LADOS IGUALES DE 50.8X4.8 MM, 3.63 KG/ML, DE ACERO A-36. INCLUYE: NIVELACION, SOLDADURA E-6013, ELEVACIONES, FIJACIÓN, FLETES, ACARREOS, ALMACENAJE EN OBRA, AJUSTES, DESPERDICIOS, CORTES, MATERIALES DE CONSUMO Y FIJACIÓN, HERRAMIENTA Y EQUIPO, 2 MANOS DE PINTURA ANTICORROSIVA Y PINTURA ESMALTE POLIURETANICO MONOCOMPONENTE AUTOCURABLE A TEMPERATURA AMBIENTECON ALTA RESISTENCIA A LA ABRASIÓN, COLOR BLANCO CON PISTOLA DE AIRE HASTA CUBRIRPERFECTAMENTE LA SUPERFICIE, MANO DE OBRA, TRABAJO TERMINADO.</t>
  </si>
  <si>
    <t>SUMINISTRO Y COLOCACION DE TANQUE, A BASE DE: PLACA DE 6.4 MM, 49.79 KG/M2; PLACA DE 7.9 MM, 62.24 KG/M2; PLACA DE 9.5 MM, 74.69 KG/M2. CON REFUERZOS DE VIGA I.P.R. DE 406X178 MM, 53.6 KG/ML, DESPATINADA EN 1 LADO Y CON RECORTES PARA EL PASO DE AGUA; 2 BARANDALES EN LA PARTE SUPERIOR DE 1.14 M DE ALTO, 1.20 M DE ANCHO, A BASE DE TUBO DE ESCAPE DE 25 MM DE DIÁMETRO, CAL. 14, 1.20 KG/ML; 1 TAPA REGISTRO DE 1.00X1.00 M, CON 1 AGARRADERA DE REDONDO DE 13 MM, 1 PORTACANDADO Y 1 BISAGRA A BASE DE SOLERA DE 6.4 MM, CON PERNO DE 13 MM; 1 JARRO DE AIRE A BASE DE TUBO DE 102 MM, CED. 30, 8.42 KG/ML; TUBERIA DE VACIADO DE 152 MM DE DIÁMETRO, CED. 40, 28.26 KG/ML. CON BRIDA SOLDADA. INCLUYE: NIVELACION, SOLDADURA E-70, ELEVACIONES, FIJACIÓN, FLETES, ACARREOS, ALMACENAJE EN OBRA, AJUSTES, DESPERDICIOS, CORTES, MATERIALES DE CONSUMO Y FIJACIÓN, HERRAMIENTA Y EQUIPO. 2 MANOS DE PINTURA ANTICORROSIVA; EN EL EXTERIOR PINTURA ESMALTE POLIURETANICO MONOCOMPONENTE AUTOCURABLE A TEMPERATURA AMBIENTE CON ALTA RESISTENCIA A LA ABRASIÓN, COLOR BLANCO; EN EL INTERIOR 3 MANOS DE PINTURA CON REVESTIMIENTO EPÓXICO MODIFICADO, BICOMPONENTE Y DE ALTO ESPESOR, ESPECIALMENTE FORMULADO PARA CONTACTO CON AGUA POTABLE, CON PISTOLA DE AIRE HASTA CUBRIR PERFECTAMENTE LA SUPERFICIE, MANO DE OBRA, TRABAJO TERMINADO, 100% SÓLIDOS LIBRE DE SOLVENTES, CON ALTA RESISTENCIA QUIMICA DE 6 MÍLESIMAS ( NSF/ANSI STANDAD 61), ESPECIALMENTE FORMULADO PARA CONTACTO CON AGUA, LIMPIEZA. P.U.O.T.</t>
  </si>
  <si>
    <t>SUMINISTRO Y COLOCACION DE MORTERO ESTABILIZADOR DE VOLUMEN (GROUT) CON UNA PROPORCION DE 4.20 LTS POR CADA 30 KG. DE PRODUCTO, MARCA PASA, MODELO PROTECTO GROUT NM O SIMILAR, PARA RELLENAR EL TERMINADO DEL DADO DEL LECHO SUPERIOR A LA PLACA BASE DE LA COLUMNA, INCLUYE: SUMINISTRO Y COLOCACION, CIMBRADO Y DESCIMBRADO, FLETES, ACARREOS DENTRO DE LA OBRA, MATERIALES, HERRAMIENTAS, DESPERDICIOS, LIMPIEZA, MANO DE OBRA, TRABAJO TERMINADO Y TODO LO NECESARIO PARA SU CORRECTA COLOCACION.</t>
  </si>
  <si>
    <t>SUMINISTRO Y COLOCACION DE SUB- BASE DE TEPETATE DE EN CAPAS DE 20 CM DE ESPESOR, COMPACTADA AL 95% DE SU P.V.S.M. POR MEDIOS MECÁNICOS Y EN CAPAS SUCESIVAS DE 20 CM DE ESPESOR, CON V.R.S. IGUAL O MAYOR AL 50%. EL PRECIO UNITARIO INCLUYE: MANO DE OBRA, HERRAMIENTA, MAQUINARIA, ALMACENAJES, MATERIALES, ACARREOS, EXTENDIDO, DESPIEDRE, HOMOGENEIZADO, APLICACIÓN DEL AGUA NECESARIA PARA LA COMPACTACIÓN O EN SU CASO LAS OPERACIONES NECESARIAS PARA ELIMINAR LA HUMEDAD EXCEDENTE DE LA ÓPTIMA, AFINE, COMPACTACIÓN, RECORTE DE LAS CUÑAS DE SOBREANCHO. P.U.O.T.</t>
  </si>
  <si>
    <t>ACARREO EN CAMIÓN DE MATERIAL PRODUCTO DE LA EXCAVACIÓN Y/O DEMOLICIÓN FUERA DE LAOBRA A PRIMER KILÓMETRO, CON CARGA MECÁNICA. EL PRECIO UNITARIO INCLUYE: MANO DE OBRA, HERRAMIENTA, MAQUINARIA, DESCARGA EN LOS ALMACENES Y/O BANCOS DE DESPERDICIO, LIMPIEZA. P.U.O.T.</t>
  </si>
  <si>
    <t>ACARREO SUBSECUENTE AL PRIMER KILÓMETRO DEL MATERIAL PRODUCTO DE LA EXCAVACIÓN Y/ODEMOLICIÓN. EL PRECIO UNITARIO INCLUYE: MANO DE OBRA, HERRAMIENTA, MAQUINARIA, DESCARGA EN LOS ALMACENES Y/O BANCOS DEDESPERDICIO, LIMPIEZA. P.U.O.T.</t>
  </si>
  <si>
    <t>TRAZO Y NIVELACIÓN DE TERRENO NATURAL CON APARATOS DE PRECISIÓN, ESTABLECIENDO NIVELES YREFERENCIAS. EL PRECIO UNITARIO INCLUYE: MANO DE OBRA, HERRAMIENTA, ALMACENAJES, MATERIALES, ACARREOS. P.U.O.T.</t>
  </si>
  <si>
    <t>BASE DE TEPETATE DE 30 CM DE ESPESOR, COMPACTADA AL 90% DE SU P.V.S.M. POR MEDIOS MECÁNICOS Y EN CAPAS SUCESIVAS DE 20 CM DE ESPESOR, CON V.R.S. IGUAL O MAYOR AL 50%. EL PRECIO UNITARIO INCLUYE: MANO DE OBRA, HERRAMIENTA, MAQUINARIA, ALMACENAJES, MATERIALES, ACARREOS, EXTENDIDO, DESPIEDRE, HOMOGENEIZADO, APLICACIÓN DEL AGUA NECESARIA PARA LA COMPACTACIÓN O EN SU CASO LAS OPERACIONES NECESARIAS PARA ELIMINAR LA HUMEDAD EXCEDENTE DE LA ÓPTIMA, AFINE, COMPACTACIÓN, RECORTE DE LAS CUÑAS DE SOBREANCHO. P.U.O.T.</t>
  </si>
  <si>
    <t>SUMINISTRO Y COLOCACIÓN DE CONCRETO HIDRÁULICO DE F'C=100 KG/CM2 HECHO EN OBRA, RESISTENCIA NORMAL CON TAMAÑO MÁXIMO DE AGREGADO DE 3/4" (20 MM) Y REVENIMIENTO DE 10 CM, EN PAVIMENTOS Y/O BANQUETAS. EL PRECIO UNITARIO INCLUYE: MANO DE OBRA, HERRAMIENTA, EQUIPO, ALMACENAJES, MATERIALES, FABRICACIÓN DEL CONCRETO, PREPARACIÓN DE LA SUPERFICIE, CIMBRADO, COLADO, VIBRADO, CURADO CON MEMBRANA BASE AGUA, DESCIMBRADO, PREPARACIÓN DE LAS JUNTAS, ACABADO ESCOBILLADO, LIMPIEZA. P.U.O.T..</t>
  </si>
  <si>
    <t>SIMINISTRO, HABILITADO, Y COLOCACION DE ACERO DE REFUERZO DEL NO. 2.5 AL 12 EN CIMENTACIÓN, DE FY=4,200 KG/CM2. EL PRECIO UNITARIO INCLUYE: MANO DE OBRA, HERRAMIENTA, EQUIPO, ALMACENAJES, ANDAMIOS, MATERIALES, ACARREOS, MANIOBRAS, CORTES, DESPERDICIOS, TRASLAPES, CRUCES, GANCHOS, ESCUADRAS, SILLETAS, HABILITADOS, AMARRES, COLOCACIÓN, FIJACIÓN, LIMPIEZA. P.U.O.T.</t>
  </si>
  <si>
    <t>ACARREO EN CAMIÓN DE MATERIAL PRODUCTO DE LA EXCAVACIÓN Y/O DEMOLICIÓN FUERA DE LA OBRA A PRIMER KILÓMETRO, CON CARGA MECÁNICA. EL PRECIO UNITARIO INCLUYE: MANO DE OBRA, HERRAMIENTA, MAQUINARIA, DESCARGA EN LOS ALMACENES Y/O BANCOS DE DESPERDICIO SEGÚN LO INDIQUE EL SISTEMA, LIMPIEZA. P.U.O.T.</t>
  </si>
  <si>
    <t>ACARREO SUBSECUENTE AL PRIMER KILÓMETRO DEL MATERIAL PRODUCTO DE LA EXCAVACIÓN Y/ODEMOLICIÓN. EL PRECIO UNITARIO INCLUYE: MANO DE OBRA, HERRAMIENTA, MAQUINARIA, DESCARGA EN LOS ALMACENES Y/O BANCOS DEDESPERDICIO SEGÚN LO INDIQUE EL SISTEMA, LIMPIEZA. P.U.O.T.</t>
  </si>
  <si>
    <t>SUMINISTRO Y COLOCACIÓN DE CONCRETO HIDRÁULICO DE F'C=100 KG/CM2 HECHO EN OBRA, RESISTENCIA NORMAL CON TAMAÑO MÁXIMO DE AGREGADO DE 3/4" (20 MM) Y REVENIMIENTO DE 10 CM, EN PAVIMENTOS Y/O BANQUETAS. EL PRECIO UNITARIO INCLUYE: MANO DE OBRA, HERRAMIENTA, EQUIPO, ALMACENAJES, MATERIALES, FABRICACIÓN DEL CONCRETO, PREPARACIÓN DE LA SUPERFICIE, CIMBRADO, COLADO, VIBRADO, CURADO CON MEMBRANA BASE AGUA, DESCIMBRADO, PREPARACIÓN DE LAS JUNTAS, ACABADO ESCOBILLADO, LIMPIEZA. P.U.O.T.</t>
  </si>
  <si>
    <t>SUMINISTRO Y COLOCACIÓN DE CONCRETO HECHO EN OBRA DE F'C=200 KG/CM2, CON TAMAÑO MÁXIMO DE AGREGADO DE 3/8" (10 MM) A 1/2" (12MM), RESISTENCIA NORMAL A 28 DÌAS, FLUIDEZ DE 65 +/- 5 CM, PESO VOLUMÉTRICO DE 2,100 A 2,300 KG/M3, EN LOSAS DE CIMENTACION CON ACABADO APARENTE LISO UTILIZADOS EN EL ALMACENAMIENTO DE AGUA. EL PRECIO UNITARIO INCLUYE: MANO DE OBRA, HERRAMIENTA, EQUIPO, ALMACENAJES, MATERIALES, ACARREOS, MANIOBRAS, PREPARACIÓN DE LA SUPERFICIE, COLADO, CURADO, PREPARACIÓN DE LAS JUNTAS, SELLADO DE ORIFICIOS CON MATERIAL ELASTOMERICO, ACABADO SEGÚN ESPECIFICACIONES PARA GARANTIZAR ESTANQUIDAD, LIMPIEZA. P.U.O.T.</t>
  </si>
  <si>
    <t>SUMINISTRO E INSTALACIÓN DE MALLA CICLONICA DE 2.00 M. DE ALTURA, CON POSTE DE TUBO GALVANIZADO 0=63 MM. "2 1/2" Y TENSORES DE ALAMBRE GALVANIZADO DEL NO. 3 , CON TUBO SUPERIOR COMO BARRA GALVANIZADO DE 51 MM. "2" DE DIAMETRO, INCLUYE: MALLA TIPO CICLON GALVANIZADA DE 55 X 55, CONCERTINA DE ACERO, 3 HILERAS DE ALAMBRE DE PUA DE ACERO, ABRAZADERAS CON POLIÉSTER, PUERTA DE ACCESO DE 6 MTS CON 2 CUERPOS CADA UNO DE 3 MTS, PASADOR PARA CANDADO, MANO DE OBRA Y TODO EL MATERIAL NECESARIO PARA SU CORRECTA INSTALACIÓN. LA FIJACIÓN DE LOS POSTES SE HARÁ EN CONCRETO.</t>
  </si>
  <si>
    <t>LIMPIEZA Y TRAZO DE TERRENO NATURAL A REVENTÓN DE HILO, ESTABLECIENDO PUENTES YREFERENCIAS. EL PRECIO UNITARIO INCLUYE: MANO DE OBRA, HERRAMIENTA, ALMACENAJES, MATERIALES, ACARREOS. P.U.O.T.</t>
  </si>
  <si>
    <t>LIMPIEZA DE TERRENO NATURAL DE: MALEZA, BASURA, PIEDRAS SUELTAS Y SU RETIRO A SITIOSDONDE NO INTERFIERA, NI DIFICULTE LA EJECUCIÓN DE LOS TRABAJOS. EL PRECIO UNITARIO INCLUYE: MANO DE OBRA, HERRAMIENTA, ALMACENAJES, MATERIALES, ACARREOS. P.U.O.T.</t>
  </si>
  <si>
    <t>MURO DE 14 CM DE ESPESOR, A BASE DE TABIQUE ROJO RECOCIDO DE 7X14X28 CM ASENTADOCON MORTERO CEMENTO-ARENA PROPORCIÓN 1:5 A NIVEL Y PLOMO CON ACABADO COMÚN, ACUALQUIER ALTURA. EL PRECIO UNITARIO INCLUYE: MANO DE OBRA, HERRAMIENTA, EQUIPO, ALMACENAJES, ANDAMIOS, MATERIALES, ACARREOS, ELEVACIONES, CORTES, DESPERDICIOS, FABRICACIÓN DE MORTERO, LIMPIEZA. P.U.O.T.</t>
  </si>
  <si>
    <t>APLANADO FINO DE 2.5 CM DE ESPESOR SOBRE MUROS, A PLOMO Y REGLA CON MORTERO CEMENTO-ARENA 1:3, A CUALQUIER ALTURA. EL PRECIO UNITARIO INCLUYE: MANO DE OBRA, HERRAMIENTA, EQUIPO, ALMACENAJES, ANDAMIOS, MATERIALES, ACARREOS, ELEVACIONES, DESPERDICIOS, PREPARACIÓN DE LA SUPERFICIE, FABRICACIÓN DE MORTERO, REPELLADO, FINA, ARISTAS, LIMPIEZA. P.U.O.T.</t>
  </si>
  <si>
    <t>APLANADO FINO DE 2.5 CM DE ESPESOR EN PLAFONES, A REGLA Y NIVEL CON MORTERO CEMENTO-ARENA 1:3, A CUALQUIER ALTURA. EL PRECIO UNITARIO INCLUYE: MANO DE OBRA, HERRAMIENTA, EQUIPO, ALMACENAJES, ANDAMIOS, MATERIALES, ACARREOS, ELEVACIONES, DESPERDICIOS, PREPARACIÓN DE LA SUPERFICIE, FABRICACIÓN DE MORTERO, REPELLADO, FINA, ARISTAS, LIMPIEZA. P.U.O.T.</t>
  </si>
  <si>
    <t>BOQUILLA DE REPELLADO PARA MURO DE 14 CM DE ESPESOR, CON MORTERO CEMENTO-ARENA1:3, A CUALQUIER ALTURA. EL PRECIO UNITARIO INCLUYE: MANO DE OBRA, HERRAMIENTA, EQUIPO, ALMACENAJES, ANDAMIOS, MATERIALES, ACARREOS, ELEVACIONES, DESPERDICIOS, PREPARACIÓN DE LA SUPERFICIE, FABRICACIÓN DE MORTERO, ARISTAS, LIMPIEZA. P.U.O.T.</t>
  </si>
  <si>
    <t>PINTURA VINÍLICA SOBRE MUROS Y PLAFONES CON APLANADO DE TEXTURA RÚSTICA, MARCA COMEX EN CALIDAD VINIMEX O SIMILAR, A CUALQUIER ALTURA. EL PRECIO UNITARIO INCLUYE: MANO DE OBRA, HERRAMIENTA, EQUIPO, ALMACENAJES, ANDAMIOS, MATERIALES, ACARREOS, ELEVACIONES, DESPERDICIOS, PREPARACIÓN DE LA SUPERFICIE, UNA MANO DE SELLADOR, DOS MANOS COMO MÍNIMO DE PINTURA, LIMPIEZA. P.U.O.T.</t>
  </si>
  <si>
    <t>EXCAVACIÓN EN CEPAS EJECUTADA A CIELO ABIERTO EN MATERIAL TIPO II A MÁQUINA EN SECOPARA DESPLANTE DE ESTRUCTURAS, DE 0.00 A 2.00 M DE PROFUNDIDAD, MEDIDO COMPACTO. EL PRECIO UNITARIO INCLUYE: MANO DE OBRA, MATERIALES, HERRAMIENTA, MAQUINARIA, ALMACENAJES, EXTRACCIÓN, REMOCIÓN DEL MATERIAL A UN SITIO DONDE NO INTERFIERA NI DIFICULTE LA EJECUCIÓN DE LOS TRABAJOS, AFINE DE TALUDES Y FONDO, CONSERVACIÓN HASTA LA CONSTRUCCIÓN DE ESTRUCTURAS. P.U.O.T.</t>
  </si>
  <si>
    <t>RELLENO DE CEPAS CON TEPETATE COMPACTADO AL 95% DE SU P.V.S.M. EN CAPAS SUCESIVAS DE 15 CM, CON EQUIPO MENOR. EL PRECIO UNITARIO INCLUYE: MANO DE OBRA, HERRAMIENTA, MAQUINARIA, EQUIPO, ALMACENAJES, MATERIALES, ACARREOS, EXTENDIDO, DESPIEDRE, HOMOGENEIZADO, APLICACIÓN DEL AGUA NECESARIA PARA LA COMPACTACIÓN O EN SU CASO LAS OPERACIONES NECESARIAS PARA ELIMINAR LA HUMEDAD EXCEDENTE DE LA ÓPTIMA, AFINE, COMPACTACIÓN, LIMPIEZA. P.U.O.T.</t>
  </si>
  <si>
    <t>CIMBRA CON ACABADO COMÚN PARA ESTRUCTURA A CUALQUIER ALTURA, DE MADERA DE PINO DE 3A. CALIDAD. EL PRECIO UNITARIO INCLUYE: MANO DE OBRA, HERRAMIENTA, EQUIPO, ALMACENAJES, ANDAMIOS, MATERIALES, ACARREOS, ELEVACIONES, CORTES, DESPERDICIOS, HABILITADOS, CURADO, CIMBRADO, DESCIMBRADO, LIMPIEZA. P.U.O.T.</t>
  </si>
  <si>
    <t>CIMBRA CON ACABADO COMÚN PARA SUPERESTRUCTURA A CUALQUIER ALTURA, DE MADERA DE PINO DE 3A. CALIDAD. EL PRECIO UNITARIO INCLUYE:MANO DE OBRA, HERRAMIENTA, EQUIPO, ALMACENAJES, ANDAMIOS, MATERIALES, ACARREOS, ELEVACIONES, CORTES, DESPERDICIOS, HABILITADOS, CURADO, CIMBRADO, DESCIMBRADO, LIMPIEZA. P.U.O.T.</t>
  </si>
  <si>
    <t>SUMINISTRO E INSTALACIÓN DE TUBERÍA DE FIERRO GALVANIZADO DE 2" DE DIÁMETRO, EN LÍNEAS DE AGUA POTABLE. EL PRECIO UNITARIO INCLUYE: MATERIALES DE INSTALACIÓN, MANO DE OBRA, HERRAMIENTA, MAQUINARIA, EQUIPO, ALMACENAJES, ACARREOS, MANIOBRAS, CORTES, DESPERDICIOS, ROSCAS, ALINEACIÓN, LIMPIEZA, CINTA TEFLÓN, INSTALACIÓN, PRUEBA HIDROSTÁTICA. P.U.O.T.</t>
  </si>
  <si>
    <t>SUMINISTRO Y COLOCACIÓN DE CONCRETO HIDRÁULICO DE F'C=100 KG/CM2 HECHO EN OBRA, RESISTENCIA NORMAL CON TAMAÑO MÁXIMO DE AGREGADO DE 3/4" (20 MM) Y REVENIMIENTO DE10 CM, EN PLANTILLAS PARA CIMENTACIÓN. EL PRECIO UNITARIO INCLUYE: MANO DE OBRA, HERRAMIENTA, EQUIPO, ALMACENAJES, MATERIALES, ACARREOS, PREPARACIÓN DE LA SUPERFICIE, FABRICACIÓN, COLDADO, VIBRADO, CURADO CON MEMBRANA BASE AGUA, LIMPIEZA. P.U.O.T.</t>
  </si>
  <si>
    <t>SUMINISTRO Y COLOCACIÓN DE CONCRETO HIDRÁULICO DE F'C=200 KG/CM2 HECHO EN OBRA, RESISTENCIA NORMAL CON TAMAÑO MÁXIMO DE AGREGADO DE 3/4" (20 MM) Y REVENIMIENTO DE10 CM, EN SUPERESTRUCTURA A CUALQUIER ALTURA. EL PRECIO UNITARIO INCLUYE: MANO DE OBRA, HERRAMIENTA, EQUIPO, ALMACENAJES, MATERIALES, ACARREOS, PREPARACIÓN DE LA SUPERFICIE, FABRICACIÓN, COLADO, VIBRADO, CURADO CON MEMBRANA BASE AGUA, PREPARACIÓN DE LAS JUNTAS, ACABADO CON PLANA, LIMPIEZA. P.U.O.T.</t>
  </si>
  <si>
    <t>ACERO DE REFUERZO DEL NO. 2.5 AL 12 EN CIMENTACIÓN, DE FY=4,200 KG/CM2. EL PRECIO UNITARIO INCLUYE: MANO DE OBRA, HERRAMIENTA,EQUIPO, ALMACENAJES, ANDAMIOS, MATERIALES, ACARREOS, MANIOBRAS, CORTES, DESPERDICIOS, TRASLAPES, CRUCES, GANCHOS, ESCUADRAS, SILLETAS, HABILITADOS, AMARRES, COLOCACIÓN, FIJACIÓN, LIMPIEZA. P.U.O.T.</t>
  </si>
  <si>
    <t>ACERO DE REFUERZO DEL NO. 2 (ALAMBRÓN) EN CIMENTACIÓN, DE FY=2,600 KG/CM2. EL PRECIO UNITARIO INCLUYE: MANO DE OBRA, HERRAMIENTA, EQUIPO, ALMACENAJES, ANDAMIOS, MATERIALES, ACARREOS, MANIOBRAS, CORTES, DESPERDICIOS, TRASLAPES, CRUCES, GANCHOS, ESCUADRAS, SILLETAS, HABILITADOS, AMARRES, COLOCACIÓN, FIJACIÓN, LIMPIEZA. P.U.O.T.</t>
  </si>
  <si>
    <t>SUMINISTRO Y HABILITADO DE ACERO DE REFUERZO DEL NO. 2 (ALAMBRÓN) EN ESTRUCTURA, DE FY=2,600 KG/CM2. EL PRECIO UNITARIO INCLUYE: MANO DE OBRA, HERRAMIENTA, EQUIPO, ALMACENAJES, ANDAMIOS, MATERIALES, ACARREOS, MANIOBRAS, CORTES, DESPERDICIOS, TRASLAPES, CRUCES, GANCHOS, ESCUADRAS, SILLETAS, HABILITADOS, AMARRES, COLOCACIÓN, FIJACIÓN, LIMPIEZA. P.U.O.T.</t>
  </si>
  <si>
    <t>SUMINISTRO Y HABILITADO DE ACERO DE REFUERZO DEL NO. 2.5 AL 12 EN ESTRUCTURA, DE FY=4,200 KG/CM2. EL PRECIO UNITARIO INCLUYE: MANO DE OBRA, HERRAMIENTA, EQUIPO, ALMACENAJES, ANDAMIOS, MATERIALES, ACARREOS, MANIOBRAS, CORTES, DESPERDICIOS, TRASLAPES, CRUCES, GANCHOS, ESCUADRAS, SILLETAS, HABILITADOS, AMARRES, COLOCACIÓN, FIJACIÓN, LIMPIEZA. P.U.O.T.</t>
  </si>
  <si>
    <t>SUMINISTRO Y HABILITADO DE ACERO DE REFUERZO DEL NO. 2.5 AL 12 EN SUPERESTRUCTURA, DE FY=4,200 KG/CM2. EL PRECIO UNITARIO INCLUYE: MANO DE OBRA, HERRAMIENTA, EQUIPO, ALMACENAJES, ANDAMIOS, MATERIALES, ACARREOS, MANIOBRAS, CORTES, DESPERDICIOS, TRASLAPES, CRUCES, GANCHOS, ESCUADRAS, SILLETAS, HABILITADOS, AMARRES, COLOCACIÓN, FIJACIÓN, LIMPIEZA. P.U.O.T.</t>
  </si>
  <si>
    <t>SUMINISTRO Y COLOCACION DE GANCHOS PARA SOPORTE DE MÁSTIL CON VARILLAS DEL NO. 5 DE 40 CM DE LONGITUD.</t>
  </si>
  <si>
    <t>SUMINISTRO Y COLOCACION DE SOPORTE PARA MASTIL DE ANTENA CON VARILLAS DEL NO. 6 DE 30 CM.</t>
  </si>
  <si>
    <t>SUMINISTRO, HABILITADO Y COLOCACIÓN DE MALLA ELECTRO-SOLDADA 6X6/10X10 EN ZAPATAS, CONTRATRABES DE CIMENTACIÓN Y LOSAS DE PISO.</t>
  </si>
  <si>
    <t xml:space="preserve">ACARREO EN CAMIÓN DE MATERIAL PRODUCTO DE LA EXCAVACIÓN Y/O DEMOLICIÓN FUERA DE LAOBRA A PRIMER KILÓMETRO, CON CARGA MECÁNICA. EL PRECIO UNITARIO INCLUYE: MANO DE OBRA, HERRAMIENTA, MAQUINARIA, DESCARGA ENLOS ALMACENES Y/O BANCOS DE DESPERDICIO, LIMPIEZA. P.U.O.T. </t>
  </si>
  <si>
    <t>SUMINISTRO Y COLOCACIÓN DE CONCRETO HIDRÁULICO DE F'C=200 KG/CM2 HECHO EN OBRA CON TAMAÑO MÁXIMO DE AGREGADO DE 3/8" (10 MM) A 1/2" (12MM), RESISTENCIA NORMAL A 28 DÌAS, FLUIDEZ DE 65 +/- 5 CM (PRUEBA DIN 1048), PESO VOLUMÉTRICO DE 2,100 A 2,300 KG/M3, CONTRACCIÓN POR SECADO MENOR DE 1,000 MILLONÉSIMAS, EN LOSAS DECIMENTACION CON ACABADO APARENTE LISO UTILIZADOS EN EL ALMACENAMIENTO DE AGUA. EL PRECIO UNITARIO INCLUYE: MANO DE OBRA, HERRAMIENTA, EQUIPO, ALMACENAJES, MATERIALES, ACARREOS, MANIOBRAS, PREPARACIÓN DE LA SUPERFICIE, COLADO, CURADO, PREPARACIÓN DE LAS JUNTAS, SELLADO DE ORIFICIOS CON MATERIAL ELASTOMERICO, ACABADO SEGÚN ESPECIFICACIONES PARA GARANTIZAR ESTANQUIDAD, LIMPIEZA. P.U.O.T.</t>
  </si>
  <si>
    <t>ACARREO EN CAMIÓN DE MATERIAL PRODUCTO DE LA EXCAVACIÓN Y/O DEMOLICIÓN FUERA DE LA OBRA A PRIMER KILÓMETRO, CON CARGA MECÁNICA. EL PRECIO UNITARIO INCLUYE: MANO DE OBRA, HERRAMIENTA, MAQUINARIA, DESCARGA ENLOS ALMACENES Y/O BANCOS DE DESPERDICIO, LIMPIEZA. P.U.O.T.</t>
  </si>
  <si>
    <t>ACARREO SUBSECUENTE AL PRIMER KILÓMETRO DEL MATERIAL PRODUCTO DE LA EXCAVACIÓN Y/ODEMOLICIÓN. EL PRECIO UNITARIO INCLUYE: MANO DE OBRA, HERRAMIENTA, MAQUINARIA, DESCARGA EN LOS ALMACENES Y/O BANCOS DEDESPERDICIO , LIMPIEZA. P.U.O.T.</t>
  </si>
  <si>
    <t>SUMINISTRO E INSTALACIÓN DE MALLA CICLONICA DE 2.00 M. DE ALTURA, CON POSTE DE TUBO GALVANIZADO 0=63 MM. "2 1/2" Y TENSORES DE ALAMBRE GALVANIZADO DEL NO. 3 , CON TUBO SUPERIOR COMO BARRA GALVANIZADO DE 51 MM. "2" DE DIAMETRO, INCLUYE: MALLA TIPO CICLON GALVANIZADA DE 55X55, CONCERTINA DE ACERO, 3 HILERAS DE ALAMBRE DE PUA DE ACERO, ABRAZADERAS CON POLIÉSTER, PUERTA DE ACCESO DE 6 MTS CON 2 CUERPOS CADA UNO DE 3 MTS, PASADOR PARA CANDADO, MANO DE OBRA Y TODO EL MATERIAL NECESARIO PARA SU CORRECTA INSTALACIÓN. LA FIJACIÓN DE LOS POSTES SE HARÁ EN CONCRETO.</t>
  </si>
  <si>
    <t>CEPILLADO CON HERRAMIENTA ESPECIAL DE POZO DE 0.00 A 150.00 M DE PROFUNDIDAD Y APLICACIÓN DE PRODUCTOS QUIMICOS.</t>
  </si>
  <si>
    <t>PISTONEO CON HERRAMIENTA ESPECIAL DE POZO DE 0.00  A 150.00 M DE PROFUNDIDAD.</t>
  </si>
  <si>
    <t>SUMINISTRO Y COLOCACION DE PRODUCTO QUIMICO. DISPERSOR DE ARCILLAS ACIDO MURIATICO PARA DESTAPAR VENEROS, RANURAS Y AUMENTAR APORTACIONES.</t>
  </si>
  <si>
    <t>TRABAJOS DE DESAZOLVE EN LOS PRIMEROS 10 METROS DENTRO DEL RANGO DE 50.00 A 150.00 M.</t>
  </si>
  <si>
    <t>TRABAJO DE DESAZOLVE CON EQUIPO DE PERCUCIÓN DE 50.00 A 150.00 M PROFUNDIDAD (ADICIONALES A LOS PRIMEROS 10 MTS.)</t>
  </si>
  <si>
    <t>AFORO O PRUEBA DE BOMBEO EFECTIVO CON BOMBA VERTICAL TIPO TURBINA 4" ACCIONADA CON MOTOR DE COMBUSTIÓN INTERNA POR UN LAPSO DE 24 HORAS A 150.00 M DE PROFUNDIDAD</t>
  </si>
  <si>
    <t>ESTUDIO DE 2a VIDEOGRABACION EN TODA LA PROFUNDIDAD LIBRE DEL POZO</t>
  </si>
  <si>
    <t>INSTALACIÓN DE EQUIPO DE BOMBEO TIPO SUMERGIBLE DE 25 HP Y PROFUNDIDAD 120 M INCLUYE MUFA DE INTERCONEXIÓN</t>
  </si>
  <si>
    <t>SUMINISTRO DE ELECTROBOMBA SUMERGIBLE PARA UN GASTO DE 7 LPS Y UNA CDT DE 271 MCA, MARCA ALTAMIRA - GRUNDFOS, MODELO KOR 10R400-21+MSR06040, 40HP, 440 VOLTIOS 57 AMT</t>
  </si>
  <si>
    <t>TRAMITES ANTE CFE PARA CAMBIO DE TRANSFORMADOR E INCREMENTO DE CARGA EN POZO DE AGUA.</t>
  </si>
  <si>
    <t>SUMINISTRO E INSTALACION DE TRANSFORMADOR TIPO POSTE CAPACIDAD 75 KVA 13.2 V.P. 440/254 V.S. MARCA CONTINENTAL ELECTRIC O SIMILAR NORMA J, INCLUYE: TRANSFORMADOR, MANIOBRA DE GRUA, MATERIALES MISELANEOS, MANO DE OBRA ESPECIALIZADA Y TODO LO NECESARIO PARA SU CORRECTA EJECUCION.</t>
  </si>
  <si>
    <t>SUMINISTRO E INSTALACION DE INTERRUPTOR MARCA SIEMENS O SIMILAR DE 3P 100AMP SIEMENS O SIMILAR, INCLUYE: MATERIAL, Y MANO DE OBRA ESPECIALIZADO Y TODO LO NECESARIO PARA SU CORRECTA EJECUCION.</t>
  </si>
  <si>
    <t>CAMBIO DE ACOMETIDA EN BAJA TENSION PARA EQUIPO DE MEDICION, INCLUYE: MATERIAL Y MANO DE OBRA ESPECIALIZADO Y TODO LO NECESARIO PARA SU CORRECTA EJECUCION.</t>
  </si>
  <si>
    <t>SUMINISTRO E INSTALACION DE TUBERIA DE FIERRO GALVANIZADO 3" EN ZANJA INCLUYE: EXCAVACION, RELLENO COMPACTADO POR MEDIOS MECANICOS AL 95% P.V.S.M., INCLUYE TUBERIA COPLES, MANO DE OBRA ESPECIALIZADA Y TODO LO NECESARIO PARA SU CORRECTA INSTALACION.</t>
  </si>
  <si>
    <t>SUMINISTRO E INSTALACION DE BRIDA ROSCADA DE 3" VALVULA COMPUERTA CON BRIDA INCLUYE MATERIAL.</t>
  </si>
  <si>
    <t>LICITACION: LO-EST-245800030-46-2022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</si>
</sst>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43" formatCode="_-* #,##0.00_-;\-* #,##0.00_-;_-* &quot;-&quot;??_-;_-@_-"/>
    <numFmt numFmtId="164" formatCode="_(&quot;$&quot;\ * #,##0.00_);_(&quot;$&quot;\ * \(#,##0.00\);_(&quot;$&quot;\ *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9"/>
      <name val="Arial"/>
      <family val="2"/>
    </font>
    <font>
      <b/>
      <sz val="9"/>
      <name val="Arial"/>
      <family val="2"/>
    </font>
    <font>
      <sz val="10"/>
      <name val="MS Sans Serif"/>
      <family val="2"/>
    </font>
    <font>
      <b/>
      <sz val="9"/>
      <color theme="1"/>
      <name val="Calibri"/>
      <family val="2"/>
      <scheme val="minor"/>
    </font>
    <font>
      <sz val="8"/>
      <color theme="1"/>
      <name val="Arial"/>
      <family val="2"/>
    </font>
    <font>
      <b/>
      <sz val="14"/>
      <color theme="1"/>
      <name val="Calibri"/>
      <family val="2"/>
      <scheme val="minor"/>
    </font>
    <font>
      <sz val="14"/>
      <name val="Calibri"/>
      <family val="2"/>
      <scheme val="minor"/>
    </font>
    <font>
      <b/>
      <sz val="10"/>
      <name val="Calibri"/>
      <family val="2"/>
      <scheme val="minor"/>
    </font>
    <font>
      <sz val="9"/>
      <color theme="0"/>
      <name val="Arial"/>
      <family val="2"/>
    </font>
    <font>
      <b/>
      <sz val="9"/>
      <color theme="0"/>
      <name val="Arial"/>
      <family val="2"/>
    </font>
    <font>
      <sz val="9"/>
      <color theme="1"/>
      <name val="Arial"/>
      <family val="2"/>
    </font>
    <font>
      <b/>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43" fontId="7" fillId="0" borderId="0" applyFont="0" applyFill="0" applyBorder="0" applyAlignment="0" applyProtection="0"/>
    <xf numFmtId="43" fontId="9" fillId="0" borderId="0" applyFont="0" applyFill="0" applyBorder="0" applyAlignment="0" applyProtection="0"/>
    <xf numFmtId="44" fontId="7" fillId="0" borderId="0" applyFont="0" applyFill="0" applyBorder="0" applyAlignment="0" applyProtection="0"/>
    <xf numFmtId="164" fontId="9"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9" fontId="7" fillId="0" borderId="0" applyFont="0" applyFill="0" applyBorder="0" applyAlignment="0" applyProtection="0"/>
    <xf numFmtId="0" fontId="4" fillId="0" borderId="0"/>
    <xf numFmtId="44" fontId="4" fillId="0" borderId="0" applyFont="0" applyFill="0" applyBorder="0" applyAlignment="0" applyProtection="0"/>
    <xf numFmtId="0" fontId="12" fillId="0" borderId="0"/>
    <xf numFmtId="43" fontId="3" fillId="0" borderId="0" applyFont="0" applyFill="0" applyBorder="0" applyAlignment="0" applyProtection="0"/>
    <xf numFmtId="0" fontId="3" fillId="0" borderId="0"/>
    <xf numFmtId="164" fontId="7"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cellStyleXfs>
  <cellXfs count="62">
    <xf numFmtId="0" fontId="0" fillId="0" borderId="0" xfId="0"/>
    <xf numFmtId="0" fontId="10" fillId="0" borderId="0" xfId="0" applyFont="1" applyAlignment="1">
      <alignment horizontal="center"/>
    </xf>
    <xf numFmtId="0" fontId="10" fillId="0" borderId="0" xfId="0" applyFont="1" applyAlignment="1"/>
    <xf numFmtId="0" fontId="11" fillId="0" borderId="0" xfId="0" applyFont="1" applyAlignment="1"/>
    <xf numFmtId="0" fontId="13" fillId="2" borderId="0" xfId="0" applyFont="1" applyFill="1" applyAlignment="1">
      <alignment horizontal="center" vertical="center"/>
    </xf>
    <xf numFmtId="43" fontId="13" fillId="2" borderId="0" xfId="1" applyFont="1" applyFill="1" applyAlignment="1" applyProtection="1">
      <alignment horizontal="center" vertical="center"/>
    </xf>
    <xf numFmtId="44" fontId="13" fillId="2" borderId="0" xfId="3" applyFont="1" applyFill="1" applyAlignment="1" applyProtection="1">
      <alignment horizontal="center" vertical="center"/>
      <protection locked="0"/>
    </xf>
    <xf numFmtId="0" fontId="14" fillId="0" borderId="0" xfId="0" applyFont="1" applyAlignment="1">
      <alignment horizontal="right"/>
    </xf>
    <xf numFmtId="0" fontId="14" fillId="0" borderId="0" xfId="0" applyFont="1" applyAlignment="1">
      <alignment horizontal="right" vertical="top"/>
    </xf>
    <xf numFmtId="0" fontId="16" fillId="0" borderId="0" xfId="0" applyFont="1"/>
    <xf numFmtId="44" fontId="10" fillId="0" borderId="0" xfId="3" applyFont="1" applyAlignment="1"/>
    <xf numFmtId="43" fontId="10" fillId="0" borderId="0" xfId="1" applyFont="1" applyAlignment="1"/>
    <xf numFmtId="0" fontId="10" fillId="0" borderId="0" xfId="0" applyFont="1" applyAlignment="1">
      <alignment vertical="top"/>
    </xf>
    <xf numFmtId="0" fontId="10" fillId="0" borderId="0" xfId="0" applyFont="1" applyAlignment="1">
      <alignment horizontal="justify" vertical="top"/>
    </xf>
    <xf numFmtId="0" fontId="10" fillId="0" borderId="0" xfId="0" applyFont="1" applyBorder="1" applyAlignment="1" applyProtection="1">
      <alignment horizontal="justify" vertical="top"/>
      <protection locked="0"/>
    </xf>
    <xf numFmtId="0" fontId="10" fillId="0" borderId="1" xfId="0" applyFont="1" applyBorder="1" applyAlignment="1" applyProtection="1">
      <alignment horizontal="justify" vertical="top"/>
      <protection locked="0"/>
    </xf>
    <xf numFmtId="44" fontId="10" fillId="0" borderId="0" xfId="3" applyFont="1" applyAlignment="1" applyProtection="1">
      <protection locked="0"/>
    </xf>
    <xf numFmtId="0" fontId="10" fillId="0" borderId="0" xfId="0" applyFont="1" applyAlignment="1" applyProtection="1">
      <protection locked="0"/>
    </xf>
    <xf numFmtId="44" fontId="11" fillId="0" borderId="0" xfId="3" applyFont="1" applyAlignment="1" applyProtection="1">
      <protection locked="0"/>
    </xf>
    <xf numFmtId="0" fontId="10" fillId="0" borderId="0" xfId="0" applyFont="1" applyAlignment="1" applyProtection="1">
      <alignment vertical="top"/>
      <protection locked="0"/>
    </xf>
    <xf numFmtId="0" fontId="10" fillId="0" borderId="0" xfId="0" applyFont="1" applyAlignment="1" applyProtection="1">
      <alignment horizontal="center"/>
      <protection locked="0"/>
    </xf>
    <xf numFmtId="43" fontId="10" fillId="0" borderId="0" xfId="1" applyFont="1" applyAlignment="1" applyProtection="1">
      <protection locked="0"/>
    </xf>
    <xf numFmtId="44" fontId="17" fillId="0" borderId="0" xfId="3" applyFont="1" applyAlignment="1">
      <alignment horizontal="right"/>
    </xf>
    <xf numFmtId="0" fontId="11" fillId="0" borderId="0" xfId="0" applyFont="1" applyAlignment="1">
      <alignment vertical="top"/>
    </xf>
    <xf numFmtId="0" fontId="10" fillId="3" borderId="0" xfId="0" applyFont="1" applyFill="1" applyAlignment="1">
      <alignment vertical="top"/>
    </xf>
    <xf numFmtId="0" fontId="11" fillId="3" borderId="0" xfId="0" applyFont="1" applyFill="1" applyAlignment="1">
      <alignment vertical="top"/>
    </xf>
    <xf numFmtId="0" fontId="10" fillId="3" borderId="0" xfId="0" applyFont="1" applyFill="1" applyAlignment="1">
      <alignment horizontal="center"/>
    </xf>
    <xf numFmtId="43" fontId="10" fillId="3" borderId="0" xfId="1" applyFont="1" applyFill="1" applyAlignment="1"/>
    <xf numFmtId="44" fontId="10" fillId="3" borderId="0" xfId="3" applyFont="1" applyFill="1" applyAlignment="1"/>
    <xf numFmtId="0" fontId="11" fillId="0" borderId="0" xfId="0" applyFont="1" applyAlignment="1">
      <alignment horizontal="center"/>
    </xf>
    <xf numFmtId="43" fontId="11" fillId="0" borderId="0" xfId="1" applyFont="1" applyAlignment="1"/>
    <xf numFmtId="0" fontId="11" fillId="0" borderId="0" xfId="0" applyFont="1" applyAlignment="1" applyProtection="1">
      <alignment horizontal="left" vertical="top"/>
      <protection locked="0"/>
    </xf>
    <xf numFmtId="0" fontId="18" fillId="4" borderId="0" xfId="0" applyFont="1" applyFill="1" applyAlignment="1">
      <alignment vertical="top"/>
    </xf>
    <xf numFmtId="0" fontId="18" fillId="4" borderId="0" xfId="0" applyFont="1" applyFill="1" applyAlignment="1">
      <alignment horizontal="center"/>
    </xf>
    <xf numFmtId="43" fontId="18" fillId="4" borderId="0" xfId="1" applyFont="1" applyFill="1" applyAlignment="1"/>
    <xf numFmtId="44" fontId="18" fillId="4" borderId="0" xfId="3" applyFont="1" applyFill="1" applyAlignment="1"/>
    <xf numFmtId="0" fontId="19" fillId="4" borderId="0" xfId="0" applyFont="1" applyFill="1" applyAlignment="1">
      <alignment horizontal="left" vertical="center"/>
    </xf>
    <xf numFmtId="0" fontId="20" fillId="0" borderId="0" xfId="0" applyFont="1" applyAlignment="1">
      <alignment horizontal="center" vertical="center"/>
    </xf>
    <xf numFmtId="0" fontId="20" fillId="0" borderId="0" xfId="0" applyFont="1" applyAlignment="1">
      <alignment horizontal="justify" vertical="center"/>
    </xf>
    <xf numFmtId="0" fontId="20" fillId="0" borderId="0" xfId="0" applyFont="1" applyAlignment="1">
      <alignment horizontal="center"/>
    </xf>
    <xf numFmtId="43" fontId="20" fillId="0" borderId="0" xfId="1" applyFont="1" applyAlignment="1"/>
    <xf numFmtId="0" fontId="11" fillId="0" borderId="0" xfId="0" applyFont="1" applyBorder="1" applyAlignment="1" applyProtection="1">
      <alignment horizontal="justify" vertical="top"/>
      <protection locked="0"/>
    </xf>
    <xf numFmtId="43" fontId="20" fillId="0" borderId="0" xfId="1" applyFont="1" applyAlignment="1">
      <alignment horizontal="center"/>
    </xf>
    <xf numFmtId="44" fontId="11" fillId="0" borderId="0" xfId="3" applyFont="1" applyAlignment="1" applyProtection="1">
      <alignment horizontal="right"/>
      <protection locked="0"/>
    </xf>
    <xf numFmtId="0" fontId="21" fillId="0" borderId="0" xfId="0" applyFont="1" applyAlignment="1">
      <alignment horizontal="center"/>
    </xf>
    <xf numFmtId="0" fontId="11" fillId="0" borderId="0" xfId="0" applyFont="1" applyBorder="1" applyAlignment="1" applyProtection="1">
      <alignment horizontal="center" vertical="top"/>
      <protection locked="0"/>
    </xf>
    <xf numFmtId="44" fontId="10" fillId="0" borderId="0" xfId="3" applyFont="1" applyAlignment="1" applyProtection="1"/>
    <xf numFmtId="44" fontId="11" fillId="0" borderId="0" xfId="3" applyFont="1" applyAlignment="1" applyProtection="1"/>
    <xf numFmtId="44" fontId="10" fillId="3" borderId="0" xfId="3" applyFont="1" applyFill="1" applyAlignment="1" applyProtection="1"/>
    <xf numFmtId="44" fontId="18" fillId="4" borderId="0" xfId="3" applyFont="1" applyFill="1" applyAlignment="1" applyProtection="1"/>
    <xf numFmtId="0" fontId="20" fillId="0" borderId="0" xfId="0" applyFont="1" applyAlignment="1">
      <alignment horizontal="justify" vertical="center" wrapText="1"/>
    </xf>
    <xf numFmtId="44" fontId="20" fillId="0" borderId="0" xfId="3" applyFont="1" applyAlignment="1" applyProtection="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5" fillId="0" borderId="0" xfId="0" applyFont="1" applyAlignment="1">
      <alignment horizontal="center" vertical="center"/>
    </xf>
    <xf numFmtId="0" fontId="10" fillId="0" borderId="0" xfId="0" applyFont="1" applyAlignment="1">
      <alignment horizontal="justify" vertical="top"/>
    </xf>
    <xf numFmtId="0" fontId="0" fillId="0" borderId="0" xfId="0" applyAlignment="1">
      <alignment horizontal="justify" vertical="top"/>
    </xf>
    <xf numFmtId="0" fontId="10" fillId="0" borderId="3" xfId="0" applyFont="1" applyBorder="1" applyAlignment="1">
      <alignment horizontal="justify" vertical="top"/>
    </xf>
  </cellXfs>
  <cellStyles count="49">
    <cellStyle name="Millares" xfId="1" builtinId="3"/>
    <cellStyle name="Millares 2" xfId="2" xr:uid="{00000000-0005-0000-0000-000001000000}"/>
    <cellStyle name="Millares 2 2" xfId="6" xr:uid="{00000000-0005-0000-0000-000002000000}"/>
    <cellStyle name="Millares 3 2 2" xfId="35" xr:uid="{00000000-0005-0000-0000-000003000000}"/>
    <cellStyle name="Millares 5" xfId="14" xr:uid="{00000000-0005-0000-0000-000004000000}"/>
    <cellStyle name="Millares 6" xfId="15" xr:uid="{00000000-0005-0000-0000-000005000000}"/>
    <cellStyle name="Moneda" xfId="3" builtinId="4"/>
    <cellStyle name="Moneda 2" xfId="4" xr:uid="{00000000-0005-0000-0000-000007000000}"/>
    <cellStyle name="Moneda 2 2" xfId="16" xr:uid="{00000000-0005-0000-0000-000008000000}"/>
    <cellStyle name="Moneda 2 3" xfId="37" xr:uid="{00000000-0005-0000-0000-000009000000}"/>
    <cellStyle name="Moneda 3" xfId="17" xr:uid="{00000000-0005-0000-0000-00000A000000}"/>
    <cellStyle name="Moneda 3 2" xfId="18" xr:uid="{00000000-0005-0000-0000-00000B000000}"/>
    <cellStyle name="Moneda 3 3" xfId="40" xr:uid="{00000000-0005-0000-0000-00000C000000}"/>
    <cellStyle name="Moneda 4" xfId="19" xr:uid="{00000000-0005-0000-0000-00000D000000}"/>
    <cellStyle name="Moneda 5" xfId="20" xr:uid="{00000000-0005-0000-0000-00000E000000}"/>
    <cellStyle name="Moneda 6" xfId="21" xr:uid="{00000000-0005-0000-0000-00000F000000}"/>
    <cellStyle name="Moneda 6 2" xfId="41" xr:uid="{00000000-0005-0000-0000-000010000000}"/>
    <cellStyle name="Moneda 7" xfId="22" xr:uid="{00000000-0005-0000-0000-000011000000}"/>
    <cellStyle name="Moneda 8" xfId="33" xr:uid="{00000000-0005-0000-0000-000012000000}"/>
    <cellStyle name="Moneda 8 2" xfId="47" xr:uid="{00000000-0005-0000-0000-000013000000}"/>
    <cellStyle name="Normal" xfId="0" builtinId="0"/>
    <cellStyle name="Normal 10" xfId="23" xr:uid="{00000000-0005-0000-0000-000015000000}"/>
    <cellStyle name="Normal 10 2" xfId="24" xr:uid="{00000000-0005-0000-0000-000016000000}"/>
    <cellStyle name="Normal 10 2 2" xfId="43" xr:uid="{00000000-0005-0000-0000-000017000000}"/>
    <cellStyle name="Normal 10 3" xfId="42" xr:uid="{00000000-0005-0000-0000-000018000000}"/>
    <cellStyle name="Normal 11" xfId="25" xr:uid="{00000000-0005-0000-0000-000019000000}"/>
    <cellStyle name="Normal 12" xfId="26" xr:uid="{00000000-0005-0000-0000-00001A000000}"/>
    <cellStyle name="Normal 13" xfId="32" xr:uid="{00000000-0005-0000-0000-00001B000000}"/>
    <cellStyle name="Normal 13 2" xfId="46" xr:uid="{00000000-0005-0000-0000-00001C000000}"/>
    <cellStyle name="Normal 13 3" xfId="48" xr:uid="{00000000-0005-0000-0000-00001D000000}"/>
    <cellStyle name="Normal 2" xfId="5" xr:uid="{00000000-0005-0000-0000-00001E000000}"/>
    <cellStyle name="Normal 2 2" xfId="7" xr:uid="{00000000-0005-0000-0000-00001F000000}"/>
    <cellStyle name="Normal 2 2 2" xfId="8" xr:uid="{00000000-0005-0000-0000-000020000000}"/>
    <cellStyle name="Normal 2 2 2 2" xfId="36" xr:uid="{00000000-0005-0000-0000-000021000000}"/>
    <cellStyle name="Normal 2 2 3" xfId="38" xr:uid="{00000000-0005-0000-0000-000022000000}"/>
    <cellStyle name="Normal 2 3" xfId="34" xr:uid="{00000000-0005-0000-0000-000023000000}"/>
    <cellStyle name="Normal 3" xfId="9" xr:uid="{00000000-0005-0000-0000-000024000000}"/>
    <cellStyle name="Normal 3 2" xfId="27" xr:uid="{00000000-0005-0000-0000-000025000000}"/>
    <cellStyle name="Normal 3 2 2" xfId="44" xr:uid="{00000000-0005-0000-0000-000026000000}"/>
    <cellStyle name="Normal 3 3" xfId="28" xr:uid="{00000000-0005-0000-0000-000027000000}"/>
    <cellStyle name="Normal 3 3 2" xfId="45" xr:uid="{00000000-0005-0000-0000-000028000000}"/>
    <cellStyle name="Normal 3 4" xfId="39" xr:uid="{00000000-0005-0000-0000-000029000000}"/>
    <cellStyle name="Normal 4" xfId="10" xr:uid="{00000000-0005-0000-0000-00002A000000}"/>
    <cellStyle name="Normal 5" xfId="11" xr:uid="{00000000-0005-0000-0000-00002B000000}"/>
    <cellStyle name="Normal 6" xfId="12" xr:uid="{00000000-0005-0000-0000-00002C000000}"/>
    <cellStyle name="Normal 7" xfId="29" xr:uid="{00000000-0005-0000-0000-00002D000000}"/>
    <cellStyle name="Normal 8" xfId="30" xr:uid="{00000000-0005-0000-0000-00002E000000}"/>
    <cellStyle name="Normal 9" xfId="13" xr:uid="{00000000-0005-0000-0000-00002F000000}"/>
    <cellStyle name="Porcentual 2" xfId="31" xr:uid="{00000000-0005-0000-0000-000032000000}"/>
  </cellStyles>
  <dxfs count="0"/>
  <tableStyles count="1" defaultTableStyle="TableStyleMedium2" defaultPivotStyle="PivotStyleLight16">
    <tableStyle name="Invisible" pivot="0" table="0" count="0" xr9:uid="{235755F3-2B5F-4820-84F3-22F6FE615FA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1230716</xdr:colOff>
      <xdr:row>1</xdr:row>
      <xdr:rowOff>14941</xdr:rowOff>
    </xdr:to>
    <xdr:pic>
      <xdr:nvPicPr>
        <xdr:cNvPr id="3" name="Imagen 2">
          <a:extLst>
            <a:ext uri="{FF2B5EF4-FFF2-40B4-BE49-F238E27FC236}">
              <a16:creationId xmlns:a16="http://schemas.microsoft.com/office/drawing/2014/main" id="{F6C610B4-D0F0-4912-8E42-6E31C118F9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042" cy="6030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0"/>
  <sheetViews>
    <sheetView showGridLines="0" tabSelected="1" view="pageBreakPreview" topLeftCell="A67" zoomScale="115" zoomScaleNormal="90" zoomScaleSheetLayoutView="115" zoomScalePageLayoutView="80" workbookViewId="0">
      <selection activeCell="E70" sqref="E70"/>
    </sheetView>
  </sheetViews>
  <sheetFormatPr baseColWidth="10" defaultColWidth="11.42578125" defaultRowHeight="12" x14ac:dyDescent="0.2"/>
  <cols>
    <col min="1" max="1" width="9.85546875" style="2" bestFit="1" customWidth="1"/>
    <col min="2" max="2" width="79.85546875" style="2" customWidth="1"/>
    <col min="3" max="3" width="8.7109375" style="1" customWidth="1"/>
    <col min="4" max="4" width="11.28515625" style="11" customWidth="1"/>
    <col min="5" max="5" width="14.5703125" style="10" customWidth="1"/>
    <col min="6" max="6" width="16.140625" style="10" customWidth="1"/>
    <col min="7" max="7" width="15.140625" style="2" customWidth="1"/>
    <col min="8" max="8" width="16.7109375" style="2" bestFit="1" customWidth="1"/>
    <col min="9" max="9" width="17.28515625" style="2" customWidth="1"/>
    <col min="10" max="16384" width="11.42578125" style="2"/>
  </cols>
  <sheetData>
    <row r="1" spans="1:7" ht="46.5" customHeight="1" x14ac:dyDescent="0.3">
      <c r="A1" s="58" t="s">
        <v>17</v>
      </c>
      <c r="B1" s="58"/>
      <c r="C1" s="58"/>
      <c r="D1" s="58"/>
      <c r="E1" s="58"/>
      <c r="F1" s="58"/>
      <c r="G1" s="9"/>
    </row>
    <row r="2" spans="1:7" x14ac:dyDescent="0.2">
      <c r="A2" s="7"/>
      <c r="B2" s="3"/>
    </row>
    <row r="3" spans="1:7" x14ac:dyDescent="0.2">
      <c r="A3" s="8" t="s">
        <v>13</v>
      </c>
      <c r="B3" s="3" t="s">
        <v>10</v>
      </c>
    </row>
    <row r="4" spans="1:7" ht="12.75" x14ac:dyDescent="0.2">
      <c r="A4" s="7" t="s">
        <v>14</v>
      </c>
      <c r="B4" s="3" t="s">
        <v>7</v>
      </c>
      <c r="F4" s="22" t="s">
        <v>204</v>
      </c>
    </row>
    <row r="5" spans="1:7" x14ac:dyDescent="0.2">
      <c r="A5" s="7" t="s">
        <v>15</v>
      </c>
      <c r="B5" s="3" t="s">
        <v>6</v>
      </c>
    </row>
    <row r="6" spans="1:7" x14ac:dyDescent="0.2">
      <c r="A6" s="7" t="s">
        <v>16</v>
      </c>
      <c r="B6" s="3" t="s">
        <v>9</v>
      </c>
    </row>
    <row r="7" spans="1:7" x14ac:dyDescent="0.2">
      <c r="A7" s="4" t="s">
        <v>3</v>
      </c>
      <c r="B7" s="4" t="s">
        <v>11</v>
      </c>
      <c r="C7" s="4" t="s">
        <v>126</v>
      </c>
      <c r="D7" s="5" t="s">
        <v>1</v>
      </c>
      <c r="E7" s="6" t="s">
        <v>12</v>
      </c>
      <c r="F7" s="6" t="s">
        <v>2</v>
      </c>
    </row>
    <row r="8" spans="1:7" ht="14.25" customHeight="1" x14ac:dyDescent="0.2">
      <c r="A8" s="32"/>
      <c r="B8" s="36" t="s">
        <v>22</v>
      </c>
      <c r="C8" s="33"/>
      <c r="D8" s="34"/>
      <c r="E8" s="35"/>
      <c r="F8" s="35"/>
    </row>
    <row r="9" spans="1:7" x14ac:dyDescent="0.2">
      <c r="A9" s="24"/>
      <c r="B9" s="25" t="s">
        <v>23</v>
      </c>
      <c r="C9" s="26"/>
      <c r="D9" s="27"/>
      <c r="E9" s="28"/>
      <c r="F9" s="28"/>
    </row>
    <row r="10" spans="1:7" ht="36" x14ac:dyDescent="0.2">
      <c r="A10" s="12" t="s">
        <v>24</v>
      </c>
      <c r="B10" s="13" t="s">
        <v>129</v>
      </c>
      <c r="C10" s="1" t="s">
        <v>18</v>
      </c>
      <c r="D10" s="11">
        <v>270</v>
      </c>
      <c r="E10" s="16"/>
      <c r="F10" s="46">
        <f>+E10*$D10</f>
        <v>0</v>
      </c>
    </row>
    <row r="11" spans="1:7" x14ac:dyDescent="0.2">
      <c r="A11" s="12"/>
      <c r="B11" s="14" t="s">
        <v>20</v>
      </c>
      <c r="E11" s="16"/>
      <c r="F11" s="46"/>
    </row>
    <row r="12" spans="1:7" x14ac:dyDescent="0.2">
      <c r="A12" s="12"/>
      <c r="B12" s="15" t="s">
        <v>21</v>
      </c>
      <c r="E12" s="16"/>
      <c r="F12" s="46"/>
    </row>
    <row r="13" spans="1:7" ht="48" x14ac:dyDescent="0.2">
      <c r="A13" s="12">
        <v>42005</v>
      </c>
      <c r="B13" s="13" t="s">
        <v>130</v>
      </c>
      <c r="C13" s="1" t="s">
        <v>18</v>
      </c>
      <c r="D13" s="11">
        <v>270</v>
      </c>
      <c r="E13" s="16"/>
      <c r="F13" s="46">
        <f>+E13*$D13</f>
        <v>0</v>
      </c>
    </row>
    <row r="14" spans="1:7" x14ac:dyDescent="0.2">
      <c r="A14" s="12"/>
      <c r="B14" s="14" t="s">
        <v>20</v>
      </c>
      <c r="E14" s="16"/>
      <c r="F14" s="46"/>
    </row>
    <row r="15" spans="1:7" x14ac:dyDescent="0.2">
      <c r="A15" s="12"/>
      <c r="B15" s="15" t="s">
        <v>21</v>
      </c>
      <c r="E15" s="16"/>
      <c r="F15" s="46"/>
    </row>
    <row r="16" spans="1:7" ht="84" x14ac:dyDescent="0.2">
      <c r="A16" s="37">
        <v>43469</v>
      </c>
      <c r="B16" s="38" t="s">
        <v>131</v>
      </c>
      <c r="C16" s="39" t="s">
        <v>18</v>
      </c>
      <c r="D16" s="40">
        <v>61.44</v>
      </c>
      <c r="E16" s="16"/>
      <c r="F16" s="46">
        <f>+E16*$D16</f>
        <v>0</v>
      </c>
    </row>
    <row r="17" spans="1:6" x14ac:dyDescent="0.2">
      <c r="A17" s="12"/>
      <c r="B17" s="14" t="s">
        <v>20</v>
      </c>
      <c r="E17" s="16"/>
      <c r="F17" s="46"/>
    </row>
    <row r="18" spans="1:6" x14ac:dyDescent="0.2">
      <c r="A18" s="12"/>
      <c r="B18" s="15" t="s">
        <v>21</v>
      </c>
      <c r="E18" s="16"/>
      <c r="F18" s="46"/>
    </row>
    <row r="19" spans="1:6" s="3" customFormat="1" x14ac:dyDescent="0.2">
      <c r="A19" s="23"/>
      <c r="B19" s="41"/>
      <c r="C19" s="29"/>
      <c r="D19" s="30"/>
      <c r="E19" s="18" t="s">
        <v>25</v>
      </c>
      <c r="F19" s="47">
        <f>SUM(F10:F18)</f>
        <v>0</v>
      </c>
    </row>
    <row r="20" spans="1:6" x14ac:dyDescent="0.2">
      <c r="A20" s="24"/>
      <c r="B20" s="25" t="s">
        <v>26</v>
      </c>
      <c r="C20" s="26"/>
      <c r="D20" s="27"/>
      <c r="E20" s="28"/>
      <c r="F20" s="48"/>
    </row>
    <row r="21" spans="1:6" ht="108" x14ac:dyDescent="0.2">
      <c r="A21" s="12" t="s">
        <v>27</v>
      </c>
      <c r="B21" s="13" t="s">
        <v>132</v>
      </c>
      <c r="C21" s="1" t="s">
        <v>19</v>
      </c>
      <c r="D21" s="11">
        <v>104.35</v>
      </c>
      <c r="E21" s="16"/>
      <c r="F21" s="46">
        <f>+E21*$D21</f>
        <v>0</v>
      </c>
    </row>
    <row r="22" spans="1:6" x14ac:dyDescent="0.2">
      <c r="A22" s="12"/>
      <c r="B22" s="14" t="s">
        <v>20</v>
      </c>
      <c r="E22" s="16"/>
      <c r="F22" s="46"/>
    </row>
    <row r="23" spans="1:6" x14ac:dyDescent="0.2">
      <c r="A23" s="12"/>
      <c r="B23" s="15" t="s">
        <v>21</v>
      </c>
      <c r="E23" s="16"/>
      <c r="F23" s="46"/>
    </row>
    <row r="24" spans="1:6" ht="36" x14ac:dyDescent="0.2">
      <c r="A24" s="12" t="s">
        <v>28</v>
      </c>
      <c r="B24" s="13" t="s">
        <v>133</v>
      </c>
      <c r="C24" s="1" t="s">
        <v>19</v>
      </c>
      <c r="D24" s="11">
        <v>9.2200000000000006</v>
      </c>
      <c r="E24" s="16"/>
      <c r="F24" s="46">
        <f>+E24*$D24</f>
        <v>0</v>
      </c>
    </row>
    <row r="25" spans="1:6" x14ac:dyDescent="0.2">
      <c r="A25" s="12"/>
      <c r="B25" s="14" t="s">
        <v>20</v>
      </c>
      <c r="E25" s="16"/>
      <c r="F25" s="46"/>
    </row>
    <row r="26" spans="1:6" x14ac:dyDescent="0.2">
      <c r="A26" s="12"/>
      <c r="B26" s="15" t="s">
        <v>21</v>
      </c>
      <c r="E26" s="16"/>
      <c r="F26" s="46"/>
    </row>
    <row r="27" spans="1:6" ht="50.25" customHeight="1" x14ac:dyDescent="0.2">
      <c r="A27" s="37" t="s">
        <v>29</v>
      </c>
      <c r="B27" s="13" t="s">
        <v>127</v>
      </c>
      <c r="C27" s="39" t="s">
        <v>19</v>
      </c>
      <c r="D27" s="42">
        <v>30.72</v>
      </c>
      <c r="E27" s="16"/>
      <c r="F27" s="46">
        <f>+E27*$D27</f>
        <v>0</v>
      </c>
    </row>
    <row r="28" spans="1:6" x14ac:dyDescent="0.2">
      <c r="A28" s="12"/>
      <c r="B28" s="14" t="s">
        <v>20</v>
      </c>
      <c r="E28" s="16"/>
      <c r="F28" s="46"/>
    </row>
    <row r="29" spans="1:6" x14ac:dyDescent="0.2">
      <c r="A29" s="12"/>
      <c r="B29" s="15" t="s">
        <v>21</v>
      </c>
      <c r="E29" s="16"/>
      <c r="F29" s="46"/>
    </row>
    <row r="30" spans="1:6" ht="84" x14ac:dyDescent="0.2">
      <c r="A30" s="12">
        <v>34881</v>
      </c>
      <c r="B30" s="13" t="s">
        <v>128</v>
      </c>
      <c r="C30" s="1" t="s">
        <v>19</v>
      </c>
      <c r="D30" s="11">
        <v>6.14</v>
      </c>
      <c r="E30" s="16"/>
      <c r="F30" s="46">
        <f>+E30*$D30</f>
        <v>0</v>
      </c>
    </row>
    <row r="31" spans="1:6" x14ac:dyDescent="0.2">
      <c r="A31" s="12"/>
      <c r="B31" s="14" t="s">
        <v>20</v>
      </c>
      <c r="E31" s="16"/>
      <c r="F31" s="46"/>
    </row>
    <row r="32" spans="1:6" x14ac:dyDescent="0.2">
      <c r="A32" s="12"/>
      <c r="B32" s="15" t="s">
        <v>21</v>
      </c>
      <c r="E32" s="16"/>
      <c r="F32" s="46"/>
    </row>
    <row r="33" spans="1:6" s="3" customFormat="1" x14ac:dyDescent="0.2">
      <c r="A33" s="23"/>
      <c r="B33" s="41"/>
      <c r="C33" s="29"/>
      <c r="D33" s="30"/>
      <c r="E33" s="18" t="s">
        <v>30</v>
      </c>
      <c r="F33" s="47">
        <f>SUM(F21:F32)</f>
        <v>0</v>
      </c>
    </row>
    <row r="34" spans="1:6" x14ac:dyDescent="0.2">
      <c r="A34" s="24"/>
      <c r="B34" s="25" t="s">
        <v>31</v>
      </c>
      <c r="C34" s="26"/>
      <c r="D34" s="27"/>
      <c r="E34" s="28"/>
      <c r="F34" s="48"/>
    </row>
    <row r="35" spans="1:6" ht="48" x14ac:dyDescent="0.2">
      <c r="A35" s="12" t="s">
        <v>32</v>
      </c>
      <c r="B35" s="13" t="s">
        <v>134</v>
      </c>
      <c r="C35" s="1" t="s">
        <v>19</v>
      </c>
      <c r="D35" s="11">
        <v>187.44</v>
      </c>
      <c r="E35" s="16"/>
      <c r="F35" s="46">
        <f>+E35*$D35</f>
        <v>0</v>
      </c>
    </row>
    <row r="36" spans="1:6" x14ac:dyDescent="0.2">
      <c r="A36" s="12"/>
      <c r="B36" s="14" t="s">
        <v>20</v>
      </c>
      <c r="E36" s="16"/>
      <c r="F36" s="46"/>
    </row>
    <row r="37" spans="1:6" x14ac:dyDescent="0.2">
      <c r="A37" s="12"/>
      <c r="B37" s="15" t="s">
        <v>21</v>
      </c>
      <c r="E37" s="16"/>
      <c r="F37" s="46"/>
    </row>
    <row r="38" spans="1:6" ht="48" x14ac:dyDescent="0.2">
      <c r="A38" s="12">
        <v>45809</v>
      </c>
      <c r="B38" s="13" t="s">
        <v>135</v>
      </c>
      <c r="C38" s="1" t="s">
        <v>33</v>
      </c>
      <c r="D38" s="11">
        <v>5623.2</v>
      </c>
      <c r="E38" s="16"/>
      <c r="F38" s="46">
        <f>+E38*$D38</f>
        <v>0</v>
      </c>
    </row>
    <row r="39" spans="1:6" x14ac:dyDescent="0.2">
      <c r="A39" s="12"/>
      <c r="B39" s="14" t="s">
        <v>20</v>
      </c>
      <c r="E39" s="16"/>
      <c r="F39" s="46"/>
    </row>
    <row r="40" spans="1:6" x14ac:dyDescent="0.2">
      <c r="A40" s="12"/>
      <c r="B40" s="15" t="s">
        <v>21</v>
      </c>
      <c r="E40" s="16"/>
      <c r="F40" s="46"/>
    </row>
    <row r="41" spans="1:6" s="3" customFormat="1" x14ac:dyDescent="0.2">
      <c r="A41" s="23"/>
      <c r="B41" s="41"/>
      <c r="C41" s="29"/>
      <c r="D41" s="30"/>
      <c r="E41" s="18" t="s">
        <v>30</v>
      </c>
      <c r="F41" s="47">
        <f>SUM(F35:F40)</f>
        <v>0</v>
      </c>
    </row>
    <row r="42" spans="1:6" x14ac:dyDescent="0.2">
      <c r="A42" s="24"/>
      <c r="B42" s="25" t="s">
        <v>34</v>
      </c>
      <c r="C42" s="26"/>
      <c r="D42" s="27"/>
      <c r="E42" s="28"/>
      <c r="F42" s="48"/>
    </row>
    <row r="43" spans="1:6" ht="84" x14ac:dyDescent="0.2">
      <c r="A43" s="12" t="s">
        <v>35</v>
      </c>
      <c r="B43" s="13" t="s">
        <v>136</v>
      </c>
      <c r="C43" s="1" t="s">
        <v>19</v>
      </c>
      <c r="D43" s="11">
        <v>29.4</v>
      </c>
      <c r="E43" s="16"/>
      <c r="F43" s="46">
        <f>+E43*$D43</f>
        <v>0</v>
      </c>
    </row>
    <row r="44" spans="1:6" x14ac:dyDescent="0.2">
      <c r="A44" s="12"/>
      <c r="B44" s="14" t="s">
        <v>20</v>
      </c>
      <c r="E44" s="16"/>
      <c r="F44" s="46"/>
    </row>
    <row r="45" spans="1:6" x14ac:dyDescent="0.2">
      <c r="A45" s="12"/>
      <c r="B45" s="15" t="s">
        <v>21</v>
      </c>
      <c r="E45" s="16"/>
      <c r="F45" s="46"/>
    </row>
    <row r="46" spans="1:6" ht="84" x14ac:dyDescent="0.2">
      <c r="A46" s="12" t="s">
        <v>36</v>
      </c>
      <c r="B46" s="13" t="s">
        <v>137</v>
      </c>
      <c r="C46" s="1" t="s">
        <v>19</v>
      </c>
      <c r="D46" s="11">
        <v>122.88</v>
      </c>
      <c r="E46" s="16"/>
      <c r="F46" s="46">
        <f>+E46*$D46</f>
        <v>0</v>
      </c>
    </row>
    <row r="47" spans="1:6" x14ac:dyDescent="0.2">
      <c r="A47" s="12"/>
      <c r="B47" s="14" t="s">
        <v>20</v>
      </c>
      <c r="E47" s="16"/>
      <c r="F47" s="46"/>
    </row>
    <row r="48" spans="1:6" x14ac:dyDescent="0.2">
      <c r="A48" s="12"/>
      <c r="B48" s="15" t="s">
        <v>21</v>
      </c>
      <c r="E48" s="16"/>
      <c r="F48" s="46"/>
    </row>
    <row r="49" spans="1:6" ht="84" x14ac:dyDescent="0.2">
      <c r="A49" s="12" t="s">
        <v>37</v>
      </c>
      <c r="B49" s="13" t="s">
        <v>138</v>
      </c>
      <c r="C49" s="1" t="s">
        <v>19</v>
      </c>
      <c r="D49" s="11">
        <v>61.44</v>
      </c>
      <c r="E49" s="16"/>
      <c r="F49" s="46">
        <f>+E49*$D49</f>
        <v>0</v>
      </c>
    </row>
    <row r="50" spans="1:6" x14ac:dyDescent="0.2">
      <c r="A50" s="12"/>
      <c r="B50" s="14" t="s">
        <v>20</v>
      </c>
      <c r="E50" s="16"/>
      <c r="F50" s="46"/>
    </row>
    <row r="51" spans="1:6" x14ac:dyDescent="0.2">
      <c r="A51" s="12"/>
      <c r="B51" s="15" t="s">
        <v>21</v>
      </c>
      <c r="E51" s="16"/>
      <c r="F51" s="46"/>
    </row>
    <row r="52" spans="1:6" ht="60" x14ac:dyDescent="0.2">
      <c r="A52" s="12" t="s">
        <v>38</v>
      </c>
      <c r="B52" s="13" t="s">
        <v>139</v>
      </c>
      <c r="C52" s="1" t="s">
        <v>5</v>
      </c>
      <c r="D52" s="11">
        <v>2689.11</v>
      </c>
      <c r="E52" s="16"/>
      <c r="F52" s="46">
        <f>+E52*$D52</f>
        <v>0</v>
      </c>
    </row>
    <row r="53" spans="1:6" x14ac:dyDescent="0.2">
      <c r="A53" s="12"/>
      <c r="B53" s="14" t="s">
        <v>20</v>
      </c>
      <c r="E53" s="16"/>
      <c r="F53" s="46"/>
    </row>
    <row r="54" spans="1:6" x14ac:dyDescent="0.2">
      <c r="A54" s="12"/>
      <c r="B54" s="15" t="s">
        <v>21</v>
      </c>
      <c r="E54" s="16"/>
      <c r="F54" s="46"/>
    </row>
    <row r="55" spans="1:6" ht="48" x14ac:dyDescent="0.2">
      <c r="A55" s="12" t="s">
        <v>39</v>
      </c>
      <c r="B55" s="13" t="s">
        <v>140</v>
      </c>
      <c r="C55" s="1" t="s">
        <v>18</v>
      </c>
      <c r="D55" s="11">
        <v>151.88</v>
      </c>
      <c r="E55" s="16"/>
      <c r="F55" s="46">
        <f>+E55*$D55</f>
        <v>0</v>
      </c>
    </row>
    <row r="56" spans="1:6" x14ac:dyDescent="0.2">
      <c r="A56" s="12"/>
      <c r="B56" s="14" t="s">
        <v>20</v>
      </c>
      <c r="E56" s="16"/>
      <c r="F56" s="46"/>
    </row>
    <row r="57" spans="1:6" x14ac:dyDescent="0.2">
      <c r="A57" s="12"/>
      <c r="B57" s="15" t="s">
        <v>21</v>
      </c>
      <c r="E57" s="16"/>
      <c r="F57" s="46"/>
    </row>
    <row r="58" spans="1:6" s="3" customFormat="1" x14ac:dyDescent="0.2">
      <c r="A58" s="23"/>
      <c r="B58" s="41"/>
      <c r="C58" s="29"/>
      <c r="D58" s="30"/>
      <c r="E58" s="18" t="s">
        <v>30</v>
      </c>
      <c r="F58" s="47">
        <f>SUM(F43:F57)</f>
        <v>0</v>
      </c>
    </row>
    <row r="59" spans="1:6" x14ac:dyDescent="0.2">
      <c r="A59" s="24"/>
      <c r="B59" s="25" t="s">
        <v>40</v>
      </c>
      <c r="C59" s="26"/>
      <c r="D59" s="27"/>
      <c r="E59" s="28"/>
      <c r="F59" s="48"/>
    </row>
    <row r="60" spans="1:6" ht="165" customHeight="1" x14ac:dyDescent="0.2">
      <c r="A60" s="12" t="s">
        <v>41</v>
      </c>
      <c r="B60" s="59" t="s">
        <v>142</v>
      </c>
      <c r="C60" s="1" t="s">
        <v>4</v>
      </c>
      <c r="D60" s="11">
        <v>6</v>
      </c>
      <c r="E60" s="16"/>
      <c r="F60" s="46">
        <f>+E60*$D60</f>
        <v>0</v>
      </c>
    </row>
    <row r="61" spans="1:6" x14ac:dyDescent="0.2">
      <c r="A61" s="12"/>
      <c r="B61" s="60"/>
      <c r="E61" s="16"/>
      <c r="F61" s="46"/>
    </row>
    <row r="62" spans="1:6" x14ac:dyDescent="0.2">
      <c r="A62" s="12"/>
      <c r="B62" s="14" t="s">
        <v>20</v>
      </c>
      <c r="E62" s="16"/>
      <c r="F62" s="46"/>
    </row>
    <row r="63" spans="1:6" x14ac:dyDescent="0.2">
      <c r="A63" s="12"/>
      <c r="B63" s="15" t="s">
        <v>21</v>
      </c>
      <c r="E63" s="16"/>
      <c r="F63" s="46"/>
    </row>
    <row r="64" spans="1:6" ht="24" x14ac:dyDescent="0.2">
      <c r="A64" s="12" t="s">
        <v>42</v>
      </c>
      <c r="B64" s="13" t="s">
        <v>43</v>
      </c>
      <c r="C64" s="1" t="s">
        <v>4</v>
      </c>
      <c r="D64" s="11">
        <v>36</v>
      </c>
      <c r="E64" s="16"/>
      <c r="F64" s="46">
        <f>+E64*$D64</f>
        <v>0</v>
      </c>
    </row>
    <row r="65" spans="1:6" x14ac:dyDescent="0.2">
      <c r="A65" s="12"/>
      <c r="B65" s="14" t="s">
        <v>20</v>
      </c>
      <c r="E65" s="16"/>
      <c r="F65" s="46"/>
    </row>
    <row r="66" spans="1:6" x14ac:dyDescent="0.2">
      <c r="A66" s="12"/>
      <c r="B66" s="15" t="s">
        <v>21</v>
      </c>
      <c r="E66" s="16"/>
      <c r="F66" s="46"/>
    </row>
    <row r="67" spans="1:6" ht="108" x14ac:dyDescent="0.2">
      <c r="A67" s="12" t="s">
        <v>44</v>
      </c>
      <c r="B67" s="13" t="s">
        <v>141</v>
      </c>
      <c r="C67" s="1" t="s">
        <v>5</v>
      </c>
      <c r="D67" s="11">
        <v>4803.26</v>
      </c>
      <c r="E67" s="16"/>
      <c r="F67" s="46">
        <f>+E67*$D67</f>
        <v>0</v>
      </c>
    </row>
    <row r="68" spans="1:6" x14ac:dyDescent="0.2">
      <c r="A68" s="12"/>
      <c r="B68" s="14" t="s">
        <v>20</v>
      </c>
      <c r="E68" s="16"/>
      <c r="F68" s="46"/>
    </row>
    <row r="69" spans="1:6" x14ac:dyDescent="0.2">
      <c r="A69" s="12"/>
      <c r="B69" s="15" t="s">
        <v>21</v>
      </c>
      <c r="E69" s="16"/>
      <c r="F69" s="46"/>
    </row>
    <row r="70" spans="1:6" ht="96" x14ac:dyDescent="0.2">
      <c r="A70" s="12" t="s">
        <v>45</v>
      </c>
      <c r="B70" s="13" t="s">
        <v>143</v>
      </c>
      <c r="C70" s="1" t="s">
        <v>5</v>
      </c>
      <c r="D70" s="11">
        <v>2221.56</v>
      </c>
      <c r="E70" s="16"/>
      <c r="F70" s="46">
        <f>+E70*$D70</f>
        <v>0</v>
      </c>
    </row>
    <row r="71" spans="1:6" x14ac:dyDescent="0.2">
      <c r="A71" s="12"/>
      <c r="B71" s="14" t="s">
        <v>20</v>
      </c>
      <c r="E71" s="16"/>
      <c r="F71" s="46"/>
    </row>
    <row r="72" spans="1:6" x14ac:dyDescent="0.2">
      <c r="A72" s="12"/>
      <c r="B72" s="15" t="s">
        <v>21</v>
      </c>
      <c r="E72" s="16"/>
      <c r="F72" s="46"/>
    </row>
    <row r="73" spans="1:6" ht="96" x14ac:dyDescent="0.2">
      <c r="A73" s="12" t="s">
        <v>46</v>
      </c>
      <c r="B73" s="13" t="s">
        <v>144</v>
      </c>
      <c r="C73" s="1" t="s">
        <v>5</v>
      </c>
      <c r="D73" s="11">
        <v>3492.06</v>
      </c>
      <c r="E73" s="16"/>
      <c r="F73" s="46">
        <f>+E73*$D73</f>
        <v>0</v>
      </c>
    </row>
    <row r="74" spans="1:6" x14ac:dyDescent="0.2">
      <c r="A74" s="12"/>
      <c r="B74" s="14" t="s">
        <v>20</v>
      </c>
      <c r="E74" s="16"/>
      <c r="F74" s="46"/>
    </row>
    <row r="75" spans="1:6" x14ac:dyDescent="0.2">
      <c r="A75" s="12"/>
      <c r="B75" s="15" t="s">
        <v>21</v>
      </c>
      <c r="E75" s="16"/>
      <c r="F75" s="46"/>
    </row>
    <row r="76" spans="1:6" ht="144" x14ac:dyDescent="0.2">
      <c r="A76" s="12" t="s">
        <v>47</v>
      </c>
      <c r="B76" s="13" t="s">
        <v>145</v>
      </c>
      <c r="C76" s="1" t="s">
        <v>4</v>
      </c>
      <c r="D76" s="11">
        <v>6</v>
      </c>
      <c r="E76" s="16"/>
      <c r="F76" s="46">
        <f>+E76*$D76</f>
        <v>0</v>
      </c>
    </row>
    <row r="77" spans="1:6" x14ac:dyDescent="0.2">
      <c r="A77" s="12"/>
      <c r="B77" s="14" t="s">
        <v>20</v>
      </c>
      <c r="E77" s="16"/>
      <c r="F77" s="46"/>
    </row>
    <row r="78" spans="1:6" x14ac:dyDescent="0.2">
      <c r="A78" s="12"/>
      <c r="B78" s="15" t="s">
        <v>21</v>
      </c>
      <c r="E78" s="16"/>
      <c r="F78" s="46"/>
    </row>
    <row r="79" spans="1:6" ht="96" x14ac:dyDescent="0.2">
      <c r="A79" s="12" t="s">
        <v>48</v>
      </c>
      <c r="B79" s="13" t="s">
        <v>146</v>
      </c>
      <c r="C79" s="1" t="s">
        <v>5</v>
      </c>
      <c r="D79" s="11">
        <v>1882.19</v>
      </c>
      <c r="E79" s="16"/>
      <c r="F79" s="46">
        <f>+E79*$D79</f>
        <v>0</v>
      </c>
    </row>
    <row r="80" spans="1:6" x14ac:dyDescent="0.2">
      <c r="A80" s="12"/>
      <c r="B80" s="14" t="s">
        <v>20</v>
      </c>
      <c r="E80" s="16"/>
      <c r="F80" s="46"/>
    </row>
    <row r="81" spans="1:6" x14ac:dyDescent="0.2">
      <c r="A81" s="12"/>
      <c r="B81" s="15" t="s">
        <v>21</v>
      </c>
      <c r="E81" s="16"/>
      <c r="F81" s="46"/>
    </row>
    <row r="82" spans="1:6" ht="108" x14ac:dyDescent="0.2">
      <c r="A82" s="12" t="s">
        <v>49</v>
      </c>
      <c r="B82" s="13" t="s">
        <v>147</v>
      </c>
      <c r="C82" s="1" t="s">
        <v>5</v>
      </c>
      <c r="D82" s="11">
        <v>100.13</v>
      </c>
      <c r="E82" s="16"/>
      <c r="F82" s="46">
        <f>+E82*$D82</f>
        <v>0</v>
      </c>
    </row>
    <row r="83" spans="1:6" x14ac:dyDescent="0.2">
      <c r="A83" s="12"/>
      <c r="B83" s="14" t="s">
        <v>20</v>
      </c>
      <c r="E83" s="16"/>
      <c r="F83" s="46"/>
    </row>
    <row r="84" spans="1:6" x14ac:dyDescent="0.2">
      <c r="A84" s="12"/>
      <c r="B84" s="15" t="s">
        <v>21</v>
      </c>
      <c r="E84" s="16"/>
      <c r="F84" s="46"/>
    </row>
    <row r="85" spans="1:6" ht="108" x14ac:dyDescent="0.2">
      <c r="A85" s="12" t="s">
        <v>50</v>
      </c>
      <c r="B85" s="13" t="s">
        <v>51</v>
      </c>
      <c r="C85" s="1" t="s">
        <v>5</v>
      </c>
      <c r="D85" s="11">
        <v>120.62</v>
      </c>
      <c r="E85" s="16"/>
      <c r="F85" s="46">
        <f>+E85*$D85</f>
        <v>0</v>
      </c>
    </row>
    <row r="86" spans="1:6" x14ac:dyDescent="0.2">
      <c r="A86" s="12"/>
      <c r="B86" s="14" t="s">
        <v>20</v>
      </c>
      <c r="E86" s="16"/>
      <c r="F86" s="46"/>
    </row>
    <row r="87" spans="1:6" x14ac:dyDescent="0.2">
      <c r="A87" s="12"/>
      <c r="B87" s="15" t="s">
        <v>21</v>
      </c>
      <c r="E87" s="16"/>
      <c r="F87" s="46"/>
    </row>
    <row r="88" spans="1:6" ht="120" x14ac:dyDescent="0.2">
      <c r="A88" s="12" t="s">
        <v>52</v>
      </c>
      <c r="B88" s="13" t="s">
        <v>53</v>
      </c>
      <c r="C88" s="1" t="s">
        <v>5</v>
      </c>
      <c r="D88" s="11">
        <v>487.13</v>
      </c>
      <c r="E88" s="16"/>
      <c r="F88" s="46">
        <f>+E88*$D88</f>
        <v>0</v>
      </c>
    </row>
    <row r="89" spans="1:6" x14ac:dyDescent="0.2">
      <c r="A89" s="12"/>
      <c r="B89" s="14" t="s">
        <v>20</v>
      </c>
      <c r="E89" s="16"/>
      <c r="F89" s="46"/>
    </row>
    <row r="90" spans="1:6" x14ac:dyDescent="0.2">
      <c r="A90" s="12"/>
      <c r="B90" s="15" t="s">
        <v>21</v>
      </c>
      <c r="E90" s="16"/>
      <c r="F90" s="46"/>
    </row>
    <row r="91" spans="1:6" ht="132" x14ac:dyDescent="0.2">
      <c r="A91" s="12" t="s">
        <v>54</v>
      </c>
      <c r="B91" s="13" t="s">
        <v>55</v>
      </c>
      <c r="C91" s="1" t="s">
        <v>5</v>
      </c>
      <c r="D91" s="11">
        <v>2223.2800000000002</v>
      </c>
      <c r="E91" s="16"/>
      <c r="F91" s="46">
        <f>+E91*$D91</f>
        <v>0</v>
      </c>
    </row>
    <row r="92" spans="1:6" x14ac:dyDescent="0.2">
      <c r="A92" s="12"/>
      <c r="B92" s="14" t="s">
        <v>20</v>
      </c>
      <c r="E92" s="16"/>
      <c r="F92" s="46"/>
    </row>
    <row r="93" spans="1:6" x14ac:dyDescent="0.2">
      <c r="A93" s="12"/>
      <c r="B93" s="15" t="s">
        <v>21</v>
      </c>
      <c r="E93" s="16"/>
      <c r="F93" s="46"/>
    </row>
    <row r="94" spans="1:6" ht="211.5" customHeight="1" x14ac:dyDescent="0.2">
      <c r="A94" s="12" t="s">
        <v>56</v>
      </c>
      <c r="B94" s="61" t="s">
        <v>148</v>
      </c>
      <c r="C94" s="1" t="s">
        <v>5</v>
      </c>
      <c r="D94" s="11">
        <v>18027.29</v>
      </c>
      <c r="E94" s="16"/>
      <c r="F94" s="46">
        <f>+E94*$D94</f>
        <v>0</v>
      </c>
    </row>
    <row r="95" spans="1:6" x14ac:dyDescent="0.2">
      <c r="A95" s="12"/>
      <c r="B95" s="60"/>
      <c r="E95" s="16"/>
      <c r="F95" s="46"/>
    </row>
    <row r="96" spans="1:6" x14ac:dyDescent="0.2">
      <c r="A96" s="12"/>
      <c r="B96" s="14" t="s">
        <v>20</v>
      </c>
      <c r="E96" s="16"/>
      <c r="F96" s="46"/>
    </row>
    <row r="97" spans="1:6" x14ac:dyDescent="0.2">
      <c r="A97" s="12"/>
      <c r="B97" s="15" t="s">
        <v>21</v>
      </c>
      <c r="E97" s="16"/>
      <c r="F97" s="46"/>
    </row>
    <row r="98" spans="1:6" ht="84" x14ac:dyDescent="0.2">
      <c r="A98" s="12" t="s">
        <v>57</v>
      </c>
      <c r="B98" s="13" t="s">
        <v>149</v>
      </c>
      <c r="C98" s="1" t="s">
        <v>58</v>
      </c>
      <c r="D98" s="11">
        <v>0.12</v>
      </c>
      <c r="E98" s="16"/>
      <c r="F98" s="46">
        <f>+E98*$D98</f>
        <v>0</v>
      </c>
    </row>
    <row r="99" spans="1:6" x14ac:dyDescent="0.2">
      <c r="A99" s="12"/>
      <c r="B99" s="14" t="s">
        <v>20</v>
      </c>
      <c r="E99" s="16"/>
      <c r="F99" s="46"/>
    </row>
    <row r="100" spans="1:6" x14ac:dyDescent="0.2">
      <c r="A100" s="12"/>
      <c r="B100" s="15" t="s">
        <v>21</v>
      </c>
      <c r="E100" s="16"/>
      <c r="F100" s="46"/>
    </row>
    <row r="101" spans="1:6" s="3" customFormat="1" x14ac:dyDescent="0.2">
      <c r="A101" s="23"/>
      <c r="B101" s="41"/>
      <c r="C101" s="29"/>
      <c r="D101" s="30"/>
      <c r="E101" s="18" t="s">
        <v>30</v>
      </c>
      <c r="F101" s="47">
        <f>SUM(F60:F100)</f>
        <v>0</v>
      </c>
    </row>
    <row r="102" spans="1:6" x14ac:dyDescent="0.2">
      <c r="A102" s="24"/>
      <c r="B102" s="25" t="s">
        <v>59</v>
      </c>
      <c r="C102" s="26"/>
      <c r="D102" s="27"/>
      <c r="E102" s="28"/>
      <c r="F102" s="48"/>
    </row>
    <row r="103" spans="1:6" ht="36" x14ac:dyDescent="0.2">
      <c r="A103" s="12" t="s">
        <v>24</v>
      </c>
      <c r="B103" s="13" t="s">
        <v>129</v>
      </c>
      <c r="C103" s="1" t="s">
        <v>18</v>
      </c>
      <c r="D103" s="11">
        <v>595</v>
      </c>
      <c r="E103" s="16"/>
      <c r="F103" s="46">
        <f>+E103*$D103</f>
        <v>0</v>
      </c>
    </row>
    <row r="104" spans="1:6" x14ac:dyDescent="0.2">
      <c r="A104" s="12"/>
      <c r="B104" s="14" t="s">
        <v>20</v>
      </c>
      <c r="E104" s="16"/>
      <c r="F104" s="46"/>
    </row>
    <row r="105" spans="1:6" x14ac:dyDescent="0.2">
      <c r="A105" s="12"/>
      <c r="B105" s="15" t="s">
        <v>21</v>
      </c>
      <c r="E105" s="16"/>
      <c r="F105" s="46"/>
    </row>
    <row r="106" spans="1:6" ht="84" x14ac:dyDescent="0.2">
      <c r="A106" s="12" t="s">
        <v>36</v>
      </c>
      <c r="B106" s="13" t="s">
        <v>137</v>
      </c>
      <c r="C106" s="1" t="s">
        <v>19</v>
      </c>
      <c r="D106" s="11">
        <v>119</v>
      </c>
      <c r="E106" s="16"/>
      <c r="F106" s="46">
        <f>+E106*$D106</f>
        <v>0</v>
      </c>
    </row>
    <row r="107" spans="1:6" x14ac:dyDescent="0.2">
      <c r="A107" s="12"/>
      <c r="B107" s="14" t="s">
        <v>20</v>
      </c>
      <c r="E107" s="16"/>
      <c r="F107" s="46"/>
    </row>
    <row r="108" spans="1:6" x14ac:dyDescent="0.2">
      <c r="A108" s="12"/>
      <c r="B108" s="15" t="s">
        <v>21</v>
      </c>
      <c r="E108" s="16"/>
      <c r="F108" s="46"/>
    </row>
    <row r="109" spans="1:6" ht="36" x14ac:dyDescent="0.2">
      <c r="A109" s="12" t="s">
        <v>28</v>
      </c>
      <c r="B109" s="13" t="s">
        <v>133</v>
      </c>
      <c r="C109" s="1" t="s">
        <v>19</v>
      </c>
      <c r="D109" s="11">
        <v>59.5</v>
      </c>
      <c r="E109" s="16"/>
      <c r="F109" s="46">
        <f>+E109*$D109</f>
        <v>0</v>
      </c>
    </row>
    <row r="110" spans="1:6" x14ac:dyDescent="0.2">
      <c r="A110" s="12"/>
      <c r="B110" s="14" t="s">
        <v>20</v>
      </c>
      <c r="E110" s="16"/>
      <c r="F110" s="46"/>
    </row>
    <row r="111" spans="1:6" x14ac:dyDescent="0.2">
      <c r="A111" s="12"/>
      <c r="B111" s="15" t="s">
        <v>21</v>
      </c>
      <c r="E111" s="16"/>
      <c r="F111" s="46"/>
    </row>
    <row r="112" spans="1:6" ht="96" x14ac:dyDescent="0.2">
      <c r="A112" s="12" t="s">
        <v>60</v>
      </c>
      <c r="B112" s="13" t="s">
        <v>150</v>
      </c>
      <c r="C112" s="1" t="s">
        <v>19</v>
      </c>
      <c r="D112" s="11">
        <v>119</v>
      </c>
      <c r="E112" s="16"/>
      <c r="F112" s="46">
        <f>+E112*$D112</f>
        <v>0</v>
      </c>
    </row>
    <row r="113" spans="1:6" x14ac:dyDescent="0.2">
      <c r="A113" s="12"/>
      <c r="B113" s="14" t="s">
        <v>20</v>
      </c>
      <c r="E113" s="16"/>
      <c r="F113" s="46"/>
    </row>
    <row r="114" spans="1:6" x14ac:dyDescent="0.2">
      <c r="A114" s="12"/>
      <c r="B114" s="15" t="s">
        <v>21</v>
      </c>
      <c r="E114" s="16"/>
      <c r="F114" s="46"/>
    </row>
    <row r="115" spans="1:6" s="3" customFormat="1" x14ac:dyDescent="0.2">
      <c r="A115" s="23"/>
      <c r="B115" s="41"/>
      <c r="C115" s="29"/>
      <c r="D115" s="30"/>
      <c r="E115" s="18" t="s">
        <v>30</v>
      </c>
      <c r="F115" s="47">
        <f>SUM(F103:F114)</f>
        <v>0</v>
      </c>
    </row>
    <row r="116" spans="1:6" x14ac:dyDescent="0.2">
      <c r="A116" s="24"/>
      <c r="B116" s="25" t="s">
        <v>31</v>
      </c>
      <c r="C116" s="26"/>
      <c r="D116" s="27"/>
      <c r="E116" s="28"/>
      <c r="F116" s="48"/>
    </row>
    <row r="117" spans="1:6" ht="48" x14ac:dyDescent="0.2">
      <c r="A117" s="12" t="s">
        <v>32</v>
      </c>
      <c r="B117" s="13" t="s">
        <v>151</v>
      </c>
      <c r="C117" s="1" t="s">
        <v>19</v>
      </c>
      <c r="D117" s="11">
        <v>119</v>
      </c>
      <c r="E117" s="16"/>
      <c r="F117" s="46">
        <f>+E117*$D117</f>
        <v>0</v>
      </c>
    </row>
    <row r="118" spans="1:6" x14ac:dyDescent="0.2">
      <c r="A118" s="12"/>
      <c r="B118" s="14" t="s">
        <v>20</v>
      </c>
      <c r="E118" s="16"/>
      <c r="F118" s="46"/>
    </row>
    <row r="119" spans="1:6" x14ac:dyDescent="0.2">
      <c r="A119" s="12"/>
      <c r="B119" s="15" t="s">
        <v>21</v>
      </c>
      <c r="E119" s="16"/>
      <c r="F119" s="46"/>
    </row>
    <row r="120" spans="1:6" ht="48" x14ac:dyDescent="0.2">
      <c r="A120" s="12">
        <v>45809</v>
      </c>
      <c r="B120" s="13" t="s">
        <v>152</v>
      </c>
      <c r="C120" s="1" t="s">
        <v>33</v>
      </c>
      <c r="D120" s="11">
        <v>2380</v>
      </c>
      <c r="E120" s="16"/>
      <c r="F120" s="46">
        <f>+E120*$D120</f>
        <v>0</v>
      </c>
    </row>
    <row r="121" spans="1:6" x14ac:dyDescent="0.2">
      <c r="A121" s="12"/>
      <c r="B121" s="14" t="s">
        <v>20</v>
      </c>
      <c r="E121" s="16"/>
      <c r="F121" s="46"/>
    </row>
    <row r="122" spans="1:6" x14ac:dyDescent="0.2">
      <c r="A122" s="12"/>
      <c r="B122" s="15" t="s">
        <v>21</v>
      </c>
      <c r="E122" s="16"/>
      <c r="F122" s="46"/>
    </row>
    <row r="123" spans="1:6" s="3" customFormat="1" x14ac:dyDescent="0.2">
      <c r="A123" s="23"/>
      <c r="B123" s="41"/>
      <c r="C123" s="29"/>
      <c r="D123" s="30"/>
      <c r="E123" s="18" t="s">
        <v>30</v>
      </c>
      <c r="F123" s="47">
        <f>SUM(F117:F122)</f>
        <v>0</v>
      </c>
    </row>
    <row r="124" spans="1:6" x14ac:dyDescent="0.2">
      <c r="A124" s="24"/>
      <c r="B124" s="25" t="s">
        <v>61</v>
      </c>
      <c r="C124" s="26"/>
      <c r="D124" s="27"/>
      <c r="E124" s="28"/>
      <c r="F124" s="48"/>
    </row>
    <row r="125" spans="1:6" ht="36" x14ac:dyDescent="0.2">
      <c r="A125" s="12" t="s">
        <v>24</v>
      </c>
      <c r="B125" s="13" t="s">
        <v>153</v>
      </c>
      <c r="C125" s="1" t="s">
        <v>18</v>
      </c>
      <c r="D125" s="11">
        <v>98</v>
      </c>
      <c r="E125" s="16"/>
      <c r="F125" s="46">
        <f>+E125*$D125</f>
        <v>0</v>
      </c>
    </row>
    <row r="126" spans="1:6" x14ac:dyDescent="0.2">
      <c r="A126" s="12"/>
      <c r="B126" s="14" t="s">
        <v>20</v>
      </c>
      <c r="E126" s="16"/>
      <c r="F126" s="46"/>
    </row>
    <row r="127" spans="1:6" x14ac:dyDescent="0.2">
      <c r="A127" s="12"/>
      <c r="B127" s="15" t="s">
        <v>21</v>
      </c>
      <c r="E127" s="16"/>
      <c r="F127" s="46"/>
    </row>
    <row r="128" spans="1:6" ht="84" x14ac:dyDescent="0.2">
      <c r="A128" s="12" t="s">
        <v>36</v>
      </c>
      <c r="B128" s="13" t="s">
        <v>137</v>
      </c>
      <c r="C128" s="1" t="s">
        <v>19</v>
      </c>
      <c r="D128" s="11">
        <v>19.600000000000001</v>
      </c>
      <c r="E128" s="16"/>
      <c r="F128" s="46">
        <f>+E128*$D128</f>
        <v>0</v>
      </c>
    </row>
    <row r="129" spans="1:6" x14ac:dyDescent="0.2">
      <c r="A129" s="12"/>
      <c r="B129" s="14" t="s">
        <v>20</v>
      </c>
      <c r="E129" s="16"/>
      <c r="F129" s="46"/>
    </row>
    <row r="130" spans="1:6" x14ac:dyDescent="0.2">
      <c r="A130" s="12"/>
      <c r="B130" s="15" t="s">
        <v>21</v>
      </c>
      <c r="E130" s="16"/>
      <c r="F130" s="46"/>
    </row>
    <row r="131" spans="1:6" ht="84" x14ac:dyDescent="0.2">
      <c r="A131" s="12">
        <v>45778</v>
      </c>
      <c r="B131" s="13" t="s">
        <v>154</v>
      </c>
      <c r="C131" s="1" t="s">
        <v>18</v>
      </c>
      <c r="D131" s="11">
        <v>29.4</v>
      </c>
      <c r="E131" s="16"/>
      <c r="F131" s="46">
        <f>+E131*$D131</f>
        <v>0</v>
      </c>
    </row>
    <row r="132" spans="1:6" x14ac:dyDescent="0.2">
      <c r="A132" s="12"/>
      <c r="B132" s="14" t="s">
        <v>20</v>
      </c>
      <c r="E132" s="16"/>
      <c r="F132" s="46"/>
    </row>
    <row r="133" spans="1:6" x14ac:dyDescent="0.2">
      <c r="A133" s="12"/>
      <c r="B133" s="15" t="s">
        <v>21</v>
      </c>
      <c r="E133" s="16"/>
      <c r="F133" s="46"/>
    </row>
    <row r="134" spans="1:6" ht="84" x14ac:dyDescent="0.2">
      <c r="A134" s="12">
        <v>34881</v>
      </c>
      <c r="B134" s="13" t="s">
        <v>159</v>
      </c>
      <c r="C134" s="1" t="s">
        <v>19</v>
      </c>
      <c r="D134" s="11">
        <v>4.9000000000000004</v>
      </c>
      <c r="E134" s="16"/>
      <c r="F134" s="46">
        <f>+E134*$D134</f>
        <v>0</v>
      </c>
    </row>
    <row r="135" spans="1:6" x14ac:dyDescent="0.2">
      <c r="A135" s="12"/>
      <c r="B135" s="14" t="s">
        <v>20</v>
      </c>
      <c r="E135" s="16"/>
      <c r="F135" s="46"/>
    </row>
    <row r="136" spans="1:6" x14ac:dyDescent="0.2">
      <c r="A136" s="12"/>
      <c r="B136" s="15" t="s">
        <v>21</v>
      </c>
      <c r="E136" s="16"/>
      <c r="F136" s="46"/>
    </row>
    <row r="137" spans="1:6" ht="60" x14ac:dyDescent="0.2">
      <c r="A137" s="12" t="s">
        <v>38</v>
      </c>
      <c r="B137" s="13" t="s">
        <v>156</v>
      </c>
      <c r="C137" s="1" t="s">
        <v>5</v>
      </c>
      <c r="D137" s="11">
        <v>284</v>
      </c>
      <c r="E137" s="16"/>
      <c r="F137" s="46">
        <f>+E137*$D137</f>
        <v>0</v>
      </c>
    </row>
    <row r="138" spans="1:6" x14ac:dyDescent="0.2">
      <c r="A138" s="12"/>
      <c r="B138" s="14" t="s">
        <v>20</v>
      </c>
      <c r="E138" s="16"/>
      <c r="F138" s="46"/>
    </row>
    <row r="139" spans="1:6" x14ac:dyDescent="0.2">
      <c r="A139" s="12"/>
      <c r="B139" s="15" t="s">
        <v>21</v>
      </c>
      <c r="E139" s="16"/>
      <c r="F139" s="46"/>
    </row>
    <row r="140" spans="1:6" ht="48" x14ac:dyDescent="0.2">
      <c r="A140" s="12" t="s">
        <v>39</v>
      </c>
      <c r="B140" s="13" t="s">
        <v>140</v>
      </c>
      <c r="C140" s="1" t="s">
        <v>18</v>
      </c>
      <c r="D140" s="11">
        <v>98</v>
      </c>
      <c r="E140" s="16"/>
      <c r="F140" s="46">
        <f>+E140*$D140</f>
        <v>0</v>
      </c>
    </row>
    <row r="141" spans="1:6" x14ac:dyDescent="0.2">
      <c r="A141" s="12"/>
      <c r="B141" s="14" t="s">
        <v>20</v>
      </c>
      <c r="E141" s="16"/>
      <c r="F141" s="46"/>
    </row>
    <row r="142" spans="1:6" x14ac:dyDescent="0.2">
      <c r="A142" s="12"/>
      <c r="B142" s="15" t="s">
        <v>21</v>
      </c>
      <c r="E142" s="16"/>
      <c r="F142" s="46"/>
    </row>
    <row r="143" spans="1:6" ht="108" x14ac:dyDescent="0.2">
      <c r="A143" s="12" t="s">
        <v>62</v>
      </c>
      <c r="B143" s="13" t="s">
        <v>160</v>
      </c>
      <c r="C143" s="1" t="s">
        <v>19</v>
      </c>
      <c r="D143" s="11">
        <v>9.31</v>
      </c>
      <c r="E143" s="16"/>
      <c r="F143" s="46">
        <f>+E143*$D143</f>
        <v>0</v>
      </c>
    </row>
    <row r="144" spans="1:6" x14ac:dyDescent="0.2">
      <c r="A144" s="12"/>
      <c r="B144" s="14" t="s">
        <v>20</v>
      </c>
      <c r="E144" s="16"/>
      <c r="F144" s="46"/>
    </row>
    <row r="145" spans="1:6" x14ac:dyDescent="0.2">
      <c r="A145" s="12"/>
      <c r="B145" s="15" t="s">
        <v>21</v>
      </c>
      <c r="E145" s="16"/>
      <c r="F145" s="46"/>
    </row>
    <row r="146" spans="1:6" ht="48" x14ac:dyDescent="0.2">
      <c r="A146" s="12" t="s">
        <v>32</v>
      </c>
      <c r="B146" s="13" t="s">
        <v>157</v>
      </c>
      <c r="C146" s="1" t="s">
        <v>19</v>
      </c>
      <c r="D146" s="11">
        <v>19.600000000000001</v>
      </c>
      <c r="E146" s="16"/>
      <c r="F146" s="46">
        <f>+E146*$D146</f>
        <v>0</v>
      </c>
    </row>
    <row r="147" spans="1:6" x14ac:dyDescent="0.2">
      <c r="A147" s="12"/>
      <c r="B147" s="14" t="s">
        <v>20</v>
      </c>
      <c r="E147" s="16"/>
      <c r="F147" s="46"/>
    </row>
    <row r="148" spans="1:6" x14ac:dyDescent="0.2">
      <c r="A148" s="12"/>
      <c r="B148" s="15" t="s">
        <v>21</v>
      </c>
      <c r="E148" s="16"/>
      <c r="F148" s="46"/>
    </row>
    <row r="149" spans="1:6" ht="48" x14ac:dyDescent="0.2">
      <c r="A149" s="12">
        <v>45809</v>
      </c>
      <c r="B149" s="13" t="s">
        <v>158</v>
      </c>
      <c r="C149" s="1" t="s">
        <v>33</v>
      </c>
      <c r="D149" s="11">
        <v>392</v>
      </c>
      <c r="E149" s="16"/>
      <c r="F149" s="46">
        <f>+E149*$D149</f>
        <v>0</v>
      </c>
    </row>
    <row r="150" spans="1:6" x14ac:dyDescent="0.2">
      <c r="A150" s="12"/>
      <c r="B150" s="14" t="s">
        <v>20</v>
      </c>
      <c r="E150" s="16"/>
      <c r="F150" s="46"/>
    </row>
    <row r="151" spans="1:6" x14ac:dyDescent="0.2">
      <c r="A151" s="12"/>
      <c r="B151" s="15" t="s">
        <v>21</v>
      </c>
      <c r="E151" s="16"/>
      <c r="F151" s="46"/>
    </row>
    <row r="152" spans="1:6" ht="96" x14ac:dyDescent="0.2">
      <c r="A152" s="12" t="s">
        <v>63</v>
      </c>
      <c r="B152" s="13" t="s">
        <v>161</v>
      </c>
      <c r="C152" s="1" t="s">
        <v>64</v>
      </c>
      <c r="D152" s="11">
        <v>98</v>
      </c>
      <c r="E152" s="16"/>
      <c r="F152" s="46">
        <f>+E152*$D152</f>
        <v>0</v>
      </c>
    </row>
    <row r="153" spans="1:6" x14ac:dyDescent="0.2">
      <c r="A153" s="12"/>
      <c r="B153" s="14" t="s">
        <v>20</v>
      </c>
      <c r="E153" s="16"/>
      <c r="F153" s="46"/>
    </row>
    <row r="154" spans="1:6" x14ac:dyDescent="0.2">
      <c r="A154" s="12"/>
      <c r="B154" s="15" t="s">
        <v>21</v>
      </c>
      <c r="E154" s="16"/>
      <c r="F154" s="46"/>
    </row>
    <row r="155" spans="1:6" s="3" customFormat="1" x14ac:dyDescent="0.2">
      <c r="A155" s="23"/>
      <c r="B155" s="41"/>
      <c r="C155" s="29"/>
      <c r="D155" s="30"/>
      <c r="E155" s="18" t="s">
        <v>30</v>
      </c>
      <c r="F155" s="47">
        <f>SUM(F125:F154)</f>
        <v>0</v>
      </c>
    </row>
    <row r="156" spans="1:6" s="3" customFormat="1" x14ac:dyDescent="0.2">
      <c r="A156" s="23"/>
      <c r="B156" s="41"/>
      <c r="C156" s="29"/>
      <c r="D156" s="30"/>
      <c r="E156" s="43" t="s">
        <v>65</v>
      </c>
      <c r="F156" s="47">
        <f>+F155+F123+F115+F101+F58+F41+F33+F19</f>
        <v>0</v>
      </c>
    </row>
    <row r="157" spans="1:6" x14ac:dyDescent="0.2">
      <c r="A157" s="32"/>
      <c r="B157" s="36" t="s">
        <v>66</v>
      </c>
      <c r="C157" s="33"/>
      <c r="D157" s="34"/>
      <c r="E157" s="35"/>
      <c r="F157" s="49"/>
    </row>
    <row r="158" spans="1:6" x14ac:dyDescent="0.2">
      <c r="A158" s="24"/>
      <c r="B158" s="25" t="s">
        <v>67</v>
      </c>
      <c r="C158" s="26"/>
      <c r="D158" s="27"/>
      <c r="E158" s="28"/>
      <c r="F158" s="48"/>
    </row>
    <row r="159" spans="1:6" s="3" customFormat="1" x14ac:dyDescent="0.2">
      <c r="A159" s="23"/>
      <c r="B159" s="44" t="s">
        <v>68</v>
      </c>
      <c r="C159" s="29"/>
      <c r="D159" s="30"/>
      <c r="E159" s="18"/>
      <c r="F159" s="47"/>
    </row>
    <row r="160" spans="1:6" ht="36" x14ac:dyDescent="0.2">
      <c r="A160" s="12">
        <v>43739</v>
      </c>
      <c r="B160" s="13" t="s">
        <v>162</v>
      </c>
      <c r="C160" s="1" t="s">
        <v>18</v>
      </c>
      <c r="D160" s="11">
        <v>21</v>
      </c>
      <c r="E160" s="16"/>
      <c r="F160" s="46">
        <f>+E160*$D160</f>
        <v>0</v>
      </c>
    </row>
    <row r="161" spans="1:6" x14ac:dyDescent="0.2">
      <c r="A161" s="12"/>
      <c r="B161" s="14" t="s">
        <v>20</v>
      </c>
      <c r="E161" s="16"/>
      <c r="F161" s="46"/>
    </row>
    <row r="162" spans="1:6" x14ac:dyDescent="0.2">
      <c r="A162" s="12"/>
      <c r="B162" s="15" t="s">
        <v>21</v>
      </c>
      <c r="E162" s="16"/>
      <c r="F162" s="46"/>
    </row>
    <row r="163" spans="1:6" ht="48" x14ac:dyDescent="0.2">
      <c r="A163" s="12">
        <v>42005</v>
      </c>
      <c r="B163" s="13" t="s">
        <v>163</v>
      </c>
      <c r="C163" s="1" t="s">
        <v>18</v>
      </c>
      <c r="D163" s="11">
        <v>21</v>
      </c>
      <c r="E163" s="16"/>
      <c r="F163" s="46">
        <f>+E163*$D163</f>
        <v>0</v>
      </c>
    </row>
    <row r="164" spans="1:6" x14ac:dyDescent="0.2">
      <c r="A164" s="12"/>
      <c r="B164" s="14" t="s">
        <v>20</v>
      </c>
      <c r="E164" s="16"/>
      <c r="F164" s="46"/>
    </row>
    <row r="165" spans="1:6" x14ac:dyDescent="0.2">
      <c r="A165" s="12"/>
      <c r="B165" s="15" t="s">
        <v>21</v>
      </c>
      <c r="E165" s="16"/>
      <c r="F165" s="46"/>
    </row>
    <row r="166" spans="1:6" ht="60" x14ac:dyDescent="0.2">
      <c r="A166" s="12" t="s">
        <v>69</v>
      </c>
      <c r="B166" s="13" t="s">
        <v>164</v>
      </c>
      <c r="C166" s="1" t="s">
        <v>18</v>
      </c>
      <c r="D166" s="11">
        <v>60</v>
      </c>
      <c r="E166" s="16"/>
      <c r="F166" s="46">
        <f>+E166*$D166</f>
        <v>0</v>
      </c>
    </row>
    <row r="167" spans="1:6" x14ac:dyDescent="0.2">
      <c r="A167" s="12"/>
      <c r="B167" s="14" t="s">
        <v>20</v>
      </c>
      <c r="E167" s="16"/>
      <c r="F167" s="46"/>
    </row>
    <row r="168" spans="1:6" x14ac:dyDescent="0.2">
      <c r="A168" s="12"/>
      <c r="B168" s="15" t="s">
        <v>21</v>
      </c>
      <c r="E168" s="16"/>
      <c r="F168" s="46"/>
    </row>
    <row r="169" spans="1:6" ht="60" x14ac:dyDescent="0.2">
      <c r="A169" s="12" t="s">
        <v>70</v>
      </c>
      <c r="B169" s="13" t="s">
        <v>165</v>
      </c>
      <c r="C169" s="1" t="s">
        <v>18</v>
      </c>
      <c r="D169" s="11">
        <v>120</v>
      </c>
      <c r="E169" s="16"/>
      <c r="F169" s="46">
        <f>+E169*$D169</f>
        <v>0</v>
      </c>
    </row>
    <row r="170" spans="1:6" x14ac:dyDescent="0.2">
      <c r="A170" s="12"/>
      <c r="B170" s="14" t="s">
        <v>20</v>
      </c>
      <c r="E170" s="16"/>
      <c r="F170" s="46"/>
    </row>
    <row r="171" spans="1:6" x14ac:dyDescent="0.2">
      <c r="A171" s="12"/>
      <c r="B171" s="15" t="s">
        <v>21</v>
      </c>
      <c r="E171" s="16"/>
      <c r="F171" s="46"/>
    </row>
    <row r="172" spans="1:6" ht="60" x14ac:dyDescent="0.2">
      <c r="A172" s="12" t="s">
        <v>71</v>
      </c>
      <c r="B172" s="13" t="s">
        <v>166</v>
      </c>
      <c r="C172" s="1" t="s">
        <v>18</v>
      </c>
      <c r="D172" s="11">
        <v>30</v>
      </c>
      <c r="E172" s="16"/>
      <c r="F172" s="46">
        <f>+E172*$D172</f>
        <v>0</v>
      </c>
    </row>
    <row r="173" spans="1:6" x14ac:dyDescent="0.2">
      <c r="A173" s="12"/>
      <c r="B173" s="14" t="s">
        <v>20</v>
      </c>
      <c r="E173" s="16"/>
      <c r="F173" s="46"/>
    </row>
    <row r="174" spans="1:6" x14ac:dyDescent="0.2">
      <c r="A174" s="12"/>
      <c r="B174" s="15" t="s">
        <v>21</v>
      </c>
      <c r="E174" s="16"/>
      <c r="F174" s="46"/>
    </row>
    <row r="175" spans="1:6" ht="60" x14ac:dyDescent="0.2">
      <c r="A175" s="12" t="s">
        <v>72</v>
      </c>
      <c r="B175" s="13" t="s">
        <v>167</v>
      </c>
      <c r="C175" s="1" t="s">
        <v>64</v>
      </c>
      <c r="D175" s="11">
        <v>65</v>
      </c>
      <c r="E175" s="16"/>
      <c r="F175" s="46">
        <f>+E175*$D175</f>
        <v>0</v>
      </c>
    </row>
    <row r="176" spans="1:6" x14ac:dyDescent="0.2">
      <c r="A176" s="12"/>
      <c r="B176" s="14" t="s">
        <v>20</v>
      </c>
      <c r="E176" s="16"/>
      <c r="F176" s="46"/>
    </row>
    <row r="177" spans="1:6" x14ac:dyDescent="0.2">
      <c r="A177" s="12"/>
      <c r="B177" s="15" t="s">
        <v>21</v>
      </c>
      <c r="E177" s="16"/>
      <c r="F177" s="46"/>
    </row>
    <row r="178" spans="1:6" ht="60" x14ac:dyDescent="0.2">
      <c r="A178" s="12" t="s">
        <v>73</v>
      </c>
      <c r="B178" s="13" t="s">
        <v>168</v>
      </c>
      <c r="C178" s="1" t="s">
        <v>18</v>
      </c>
      <c r="D178" s="11">
        <v>150</v>
      </c>
      <c r="E178" s="16"/>
      <c r="F178" s="46">
        <f>+E178*$D178</f>
        <v>0</v>
      </c>
    </row>
    <row r="179" spans="1:6" x14ac:dyDescent="0.2">
      <c r="A179" s="12"/>
      <c r="B179" s="14" t="s">
        <v>20</v>
      </c>
      <c r="E179" s="16"/>
      <c r="F179" s="46"/>
    </row>
    <row r="180" spans="1:6" x14ac:dyDescent="0.2">
      <c r="A180" s="12"/>
      <c r="B180" s="15" t="s">
        <v>21</v>
      </c>
      <c r="E180" s="16"/>
      <c r="F180" s="46"/>
    </row>
    <row r="181" spans="1:6" ht="72" x14ac:dyDescent="0.2">
      <c r="A181" s="12" t="s">
        <v>74</v>
      </c>
      <c r="B181" s="13" t="s">
        <v>169</v>
      </c>
      <c r="C181" s="1" t="s">
        <v>19</v>
      </c>
      <c r="D181" s="11">
        <v>12</v>
      </c>
      <c r="E181" s="16"/>
      <c r="F181" s="46">
        <f>+E181*$D181</f>
        <v>0</v>
      </c>
    </row>
    <row r="182" spans="1:6" x14ac:dyDescent="0.2">
      <c r="A182" s="12"/>
      <c r="B182" s="14" t="s">
        <v>20</v>
      </c>
      <c r="E182" s="16"/>
      <c r="F182" s="46"/>
    </row>
    <row r="183" spans="1:6" x14ac:dyDescent="0.2">
      <c r="A183" s="12"/>
      <c r="B183" s="15" t="s">
        <v>21</v>
      </c>
      <c r="E183" s="16"/>
      <c r="F183" s="46"/>
    </row>
    <row r="184" spans="1:6" ht="72" x14ac:dyDescent="0.2">
      <c r="A184" s="12" t="s">
        <v>75</v>
      </c>
      <c r="B184" s="13" t="s">
        <v>170</v>
      </c>
      <c r="C184" s="1" t="s">
        <v>19</v>
      </c>
      <c r="D184" s="11">
        <v>12</v>
      </c>
      <c r="E184" s="16"/>
      <c r="F184" s="46">
        <f>+E184*$D184</f>
        <v>0</v>
      </c>
    </row>
    <row r="185" spans="1:6" x14ac:dyDescent="0.2">
      <c r="A185" s="12"/>
      <c r="B185" s="14" t="s">
        <v>20</v>
      </c>
      <c r="E185" s="16"/>
      <c r="F185" s="46"/>
    </row>
    <row r="186" spans="1:6" x14ac:dyDescent="0.2">
      <c r="A186" s="12"/>
      <c r="B186" s="15" t="s">
        <v>21</v>
      </c>
      <c r="E186" s="16"/>
      <c r="F186" s="46"/>
    </row>
    <row r="187" spans="1:6" ht="48" x14ac:dyDescent="0.2">
      <c r="A187" s="12" t="s">
        <v>76</v>
      </c>
      <c r="B187" s="13" t="s">
        <v>140</v>
      </c>
      <c r="C187" s="1" t="s">
        <v>18</v>
      </c>
      <c r="D187" s="11">
        <v>10</v>
      </c>
      <c r="E187" s="16"/>
      <c r="F187" s="46">
        <f>+E187*$D187</f>
        <v>0</v>
      </c>
    </row>
    <row r="188" spans="1:6" x14ac:dyDescent="0.2">
      <c r="A188" s="12"/>
      <c r="B188" s="14" t="s">
        <v>20</v>
      </c>
      <c r="E188" s="16"/>
      <c r="F188" s="46"/>
    </row>
    <row r="189" spans="1:6" x14ac:dyDescent="0.2">
      <c r="A189" s="12"/>
      <c r="B189" s="15" t="s">
        <v>21</v>
      </c>
      <c r="E189" s="16"/>
      <c r="F189" s="46"/>
    </row>
    <row r="190" spans="1:6" ht="48" x14ac:dyDescent="0.2">
      <c r="A190" s="12" t="s">
        <v>77</v>
      </c>
      <c r="B190" s="13" t="s">
        <v>171</v>
      </c>
      <c r="C190" s="1" t="s">
        <v>18</v>
      </c>
      <c r="D190" s="11">
        <v>24</v>
      </c>
      <c r="E190" s="16"/>
      <c r="F190" s="46">
        <f>+E190*$D190</f>
        <v>0</v>
      </c>
    </row>
    <row r="191" spans="1:6" x14ac:dyDescent="0.2">
      <c r="A191" s="12"/>
      <c r="B191" s="14" t="s">
        <v>20</v>
      </c>
      <c r="E191" s="16"/>
      <c r="F191" s="46"/>
    </row>
    <row r="192" spans="1:6" x14ac:dyDescent="0.2">
      <c r="A192" s="12"/>
      <c r="B192" s="15" t="s">
        <v>21</v>
      </c>
      <c r="E192" s="16"/>
      <c r="F192" s="46"/>
    </row>
    <row r="193" spans="1:6" ht="60" x14ac:dyDescent="0.2">
      <c r="A193" s="12" t="s">
        <v>78</v>
      </c>
      <c r="B193" s="13" t="s">
        <v>172</v>
      </c>
      <c r="C193" s="1" t="s">
        <v>18</v>
      </c>
      <c r="D193" s="11">
        <v>30</v>
      </c>
      <c r="E193" s="16"/>
      <c r="F193" s="46">
        <f>+E193*$D193</f>
        <v>0</v>
      </c>
    </row>
    <row r="194" spans="1:6" x14ac:dyDescent="0.2">
      <c r="A194" s="12"/>
      <c r="B194" s="14" t="s">
        <v>20</v>
      </c>
      <c r="E194" s="16"/>
      <c r="F194" s="46"/>
    </row>
    <row r="195" spans="1:6" x14ac:dyDescent="0.2">
      <c r="A195" s="12"/>
      <c r="B195" s="15" t="s">
        <v>21</v>
      </c>
      <c r="E195" s="16"/>
      <c r="F195" s="46"/>
    </row>
    <row r="196" spans="1:6" ht="24" x14ac:dyDescent="0.2">
      <c r="A196" s="12" t="s">
        <v>79</v>
      </c>
      <c r="B196" s="13" t="s">
        <v>80</v>
      </c>
      <c r="C196" s="1" t="s">
        <v>18</v>
      </c>
      <c r="D196" s="11">
        <v>25</v>
      </c>
      <c r="E196" s="16"/>
      <c r="F196" s="46">
        <f>+E196*$D196</f>
        <v>0</v>
      </c>
    </row>
    <row r="197" spans="1:6" x14ac:dyDescent="0.2">
      <c r="A197" s="12"/>
      <c r="B197" s="14" t="s">
        <v>20</v>
      </c>
      <c r="E197" s="16"/>
      <c r="F197" s="46"/>
    </row>
    <row r="198" spans="1:6" x14ac:dyDescent="0.2">
      <c r="A198" s="12"/>
      <c r="B198" s="15" t="s">
        <v>21</v>
      </c>
      <c r="E198" s="16"/>
      <c r="F198" s="46"/>
    </row>
    <row r="199" spans="1:6" ht="60" x14ac:dyDescent="0.2">
      <c r="A199" s="12" t="s">
        <v>81</v>
      </c>
      <c r="B199" s="13" t="s">
        <v>173</v>
      </c>
      <c r="C199" s="1" t="s">
        <v>64</v>
      </c>
      <c r="D199" s="11">
        <v>1</v>
      </c>
      <c r="E199" s="16"/>
      <c r="F199" s="46">
        <f>+E199*$D199</f>
        <v>0</v>
      </c>
    </row>
    <row r="200" spans="1:6" x14ac:dyDescent="0.2">
      <c r="A200" s="12"/>
      <c r="B200" s="14" t="s">
        <v>20</v>
      </c>
      <c r="E200" s="16"/>
      <c r="F200" s="46"/>
    </row>
    <row r="201" spans="1:6" x14ac:dyDescent="0.2">
      <c r="A201" s="12"/>
      <c r="B201" s="15" t="s">
        <v>21</v>
      </c>
      <c r="E201" s="16"/>
      <c r="F201" s="46"/>
    </row>
    <row r="202" spans="1:6" ht="60" x14ac:dyDescent="0.2">
      <c r="A202" s="12" t="s">
        <v>82</v>
      </c>
      <c r="B202" s="13" t="s">
        <v>173</v>
      </c>
      <c r="C202" s="1" t="s">
        <v>4</v>
      </c>
      <c r="D202" s="11">
        <v>4</v>
      </c>
      <c r="E202" s="16"/>
      <c r="F202" s="46">
        <f>+E202*$D202</f>
        <v>0</v>
      </c>
    </row>
    <row r="203" spans="1:6" x14ac:dyDescent="0.2">
      <c r="A203" s="12"/>
      <c r="B203" s="14" t="s">
        <v>20</v>
      </c>
      <c r="E203" s="16"/>
      <c r="F203" s="46"/>
    </row>
    <row r="204" spans="1:6" x14ac:dyDescent="0.2">
      <c r="A204" s="12"/>
      <c r="B204" s="15" t="s">
        <v>21</v>
      </c>
      <c r="E204" s="16"/>
      <c r="F204" s="46"/>
    </row>
    <row r="205" spans="1:6" s="3" customFormat="1" x14ac:dyDescent="0.2">
      <c r="A205" s="23"/>
      <c r="B205" s="41"/>
      <c r="C205" s="29"/>
      <c r="D205" s="30"/>
      <c r="E205" s="18" t="s">
        <v>30</v>
      </c>
      <c r="F205" s="47">
        <f>SUM(F159:F204)</f>
        <v>0</v>
      </c>
    </row>
    <row r="206" spans="1:6" s="3" customFormat="1" x14ac:dyDescent="0.2">
      <c r="A206" s="23"/>
      <c r="B206" s="45" t="s">
        <v>8</v>
      </c>
      <c r="C206" s="29"/>
      <c r="D206" s="30"/>
      <c r="E206" s="18"/>
      <c r="F206" s="47"/>
    </row>
    <row r="207" spans="1:6" ht="72" x14ac:dyDescent="0.2">
      <c r="A207" s="12" t="s">
        <v>83</v>
      </c>
      <c r="B207" s="13" t="s">
        <v>174</v>
      </c>
      <c r="C207" s="1" t="s">
        <v>19</v>
      </c>
      <c r="D207" s="11">
        <v>1</v>
      </c>
      <c r="E207" s="16"/>
      <c r="F207" s="46">
        <f>+E207*$D207</f>
        <v>0</v>
      </c>
    </row>
    <row r="208" spans="1:6" x14ac:dyDescent="0.2">
      <c r="A208" s="12"/>
      <c r="B208" s="14" t="s">
        <v>20</v>
      </c>
      <c r="E208" s="16"/>
      <c r="F208" s="46"/>
    </row>
    <row r="209" spans="1:6" x14ac:dyDescent="0.2">
      <c r="A209" s="12"/>
      <c r="B209" s="15" t="s">
        <v>21</v>
      </c>
      <c r="E209" s="16"/>
      <c r="F209" s="46"/>
    </row>
    <row r="210" spans="1:6" ht="84" x14ac:dyDescent="0.2">
      <c r="A210" s="12" t="s">
        <v>84</v>
      </c>
      <c r="B210" s="13" t="s">
        <v>175</v>
      </c>
      <c r="C210" s="1" t="s">
        <v>19</v>
      </c>
      <c r="D210" s="11">
        <v>7</v>
      </c>
      <c r="E210" s="16"/>
      <c r="F210" s="46">
        <f>+E210*$D210</f>
        <v>0</v>
      </c>
    </row>
    <row r="211" spans="1:6" x14ac:dyDescent="0.2">
      <c r="A211" s="12"/>
      <c r="B211" s="14" t="s">
        <v>20</v>
      </c>
      <c r="E211" s="16"/>
      <c r="F211" s="46"/>
    </row>
    <row r="212" spans="1:6" x14ac:dyDescent="0.2">
      <c r="A212" s="12"/>
      <c r="B212" s="15" t="s">
        <v>21</v>
      </c>
      <c r="E212" s="16"/>
      <c r="F212" s="46"/>
    </row>
    <row r="213" spans="1:6" ht="60" x14ac:dyDescent="0.2">
      <c r="A213" s="12" t="s">
        <v>85</v>
      </c>
      <c r="B213" s="13" t="s">
        <v>176</v>
      </c>
      <c r="C213" s="1" t="s">
        <v>5</v>
      </c>
      <c r="D213" s="11">
        <v>100</v>
      </c>
      <c r="E213" s="16"/>
      <c r="F213" s="46">
        <f>+E213*$D213</f>
        <v>0</v>
      </c>
    </row>
    <row r="214" spans="1:6" x14ac:dyDescent="0.2">
      <c r="A214" s="12"/>
      <c r="B214" s="14" t="s">
        <v>20</v>
      </c>
      <c r="E214" s="16"/>
      <c r="F214" s="46"/>
    </row>
    <row r="215" spans="1:6" x14ac:dyDescent="0.2">
      <c r="A215" s="12"/>
      <c r="B215" s="15" t="s">
        <v>21</v>
      </c>
      <c r="E215" s="16"/>
      <c r="F215" s="46"/>
    </row>
    <row r="216" spans="1:6" ht="60" x14ac:dyDescent="0.2">
      <c r="A216" s="12" t="s">
        <v>86</v>
      </c>
      <c r="B216" s="13" t="s">
        <v>177</v>
      </c>
      <c r="C216" s="1" t="s">
        <v>5</v>
      </c>
      <c r="D216" s="11">
        <v>100</v>
      </c>
      <c r="E216" s="16"/>
      <c r="F216" s="46">
        <f>+E216*$D216</f>
        <v>0</v>
      </c>
    </row>
    <row r="217" spans="1:6" x14ac:dyDescent="0.2">
      <c r="A217" s="12"/>
      <c r="B217" s="14" t="s">
        <v>20</v>
      </c>
      <c r="E217" s="16"/>
      <c r="F217" s="46"/>
    </row>
    <row r="218" spans="1:6" x14ac:dyDescent="0.2">
      <c r="A218" s="12"/>
      <c r="B218" s="15" t="s">
        <v>21</v>
      </c>
      <c r="E218" s="16"/>
      <c r="F218" s="46"/>
    </row>
    <row r="219" spans="1:6" ht="60" x14ac:dyDescent="0.2">
      <c r="A219" s="12" t="s">
        <v>87</v>
      </c>
      <c r="B219" s="13" t="s">
        <v>178</v>
      </c>
      <c r="C219" s="1" t="s">
        <v>5</v>
      </c>
      <c r="D219" s="11">
        <v>100</v>
      </c>
      <c r="E219" s="16"/>
      <c r="F219" s="46">
        <f>+E219*$D219</f>
        <v>0</v>
      </c>
    </row>
    <row r="220" spans="1:6" x14ac:dyDescent="0.2">
      <c r="A220" s="12"/>
      <c r="B220" s="14" t="s">
        <v>20</v>
      </c>
      <c r="E220" s="16"/>
      <c r="F220" s="46"/>
    </row>
    <row r="221" spans="1:6" x14ac:dyDescent="0.2">
      <c r="A221" s="12"/>
      <c r="B221" s="15" t="s">
        <v>21</v>
      </c>
      <c r="E221" s="16"/>
      <c r="F221" s="46"/>
    </row>
    <row r="222" spans="1:6" ht="60" x14ac:dyDescent="0.2">
      <c r="A222" s="12" t="s">
        <v>88</v>
      </c>
      <c r="B222" s="13" t="s">
        <v>179</v>
      </c>
      <c r="C222" s="1" t="s">
        <v>5</v>
      </c>
      <c r="D222" s="11">
        <v>100</v>
      </c>
      <c r="E222" s="16"/>
      <c r="F222" s="46">
        <f>+E222*$D222</f>
        <v>0</v>
      </c>
    </row>
    <row r="223" spans="1:6" x14ac:dyDescent="0.2">
      <c r="A223" s="12"/>
      <c r="B223" s="14" t="s">
        <v>20</v>
      </c>
      <c r="E223" s="16"/>
      <c r="F223" s="46"/>
    </row>
    <row r="224" spans="1:6" x14ac:dyDescent="0.2">
      <c r="A224" s="12"/>
      <c r="B224" s="15" t="s">
        <v>21</v>
      </c>
      <c r="E224" s="16"/>
      <c r="F224" s="46"/>
    </row>
    <row r="225" spans="1:6" ht="60" x14ac:dyDescent="0.2">
      <c r="A225" s="12" t="s">
        <v>89</v>
      </c>
      <c r="B225" s="13" t="s">
        <v>180</v>
      </c>
      <c r="C225" s="1" t="s">
        <v>5</v>
      </c>
      <c r="D225" s="11">
        <v>200</v>
      </c>
      <c r="E225" s="16"/>
      <c r="F225" s="46">
        <f>+E225*$D225</f>
        <v>0</v>
      </c>
    </row>
    <row r="226" spans="1:6" x14ac:dyDescent="0.2">
      <c r="A226" s="12"/>
      <c r="B226" s="14" t="s">
        <v>20</v>
      </c>
      <c r="E226" s="16"/>
      <c r="F226" s="46"/>
    </row>
    <row r="227" spans="1:6" x14ac:dyDescent="0.2">
      <c r="A227" s="12"/>
      <c r="B227" s="15" t="s">
        <v>21</v>
      </c>
      <c r="E227" s="16"/>
      <c r="F227" s="46"/>
    </row>
    <row r="228" spans="1:6" x14ac:dyDescent="0.2">
      <c r="A228" s="12" t="s">
        <v>90</v>
      </c>
      <c r="B228" s="13" t="s">
        <v>91</v>
      </c>
      <c r="C228" s="1" t="s">
        <v>64</v>
      </c>
      <c r="D228" s="11">
        <v>1</v>
      </c>
      <c r="E228" s="16"/>
      <c r="F228" s="46">
        <f>+E228*$D228</f>
        <v>0</v>
      </c>
    </row>
    <row r="229" spans="1:6" x14ac:dyDescent="0.2">
      <c r="A229" s="12"/>
      <c r="B229" s="14" t="s">
        <v>20</v>
      </c>
      <c r="E229" s="16"/>
      <c r="F229" s="46"/>
    </row>
    <row r="230" spans="1:6" x14ac:dyDescent="0.2">
      <c r="A230" s="12"/>
      <c r="B230" s="15" t="s">
        <v>21</v>
      </c>
      <c r="E230" s="16"/>
      <c r="F230" s="46"/>
    </row>
    <row r="231" spans="1:6" ht="24" x14ac:dyDescent="0.2">
      <c r="A231" s="12" t="s">
        <v>92</v>
      </c>
      <c r="B231" s="13" t="s">
        <v>93</v>
      </c>
      <c r="C231" s="1" t="s">
        <v>4</v>
      </c>
      <c r="D231" s="11">
        <v>2</v>
      </c>
      <c r="E231" s="16"/>
      <c r="F231" s="46">
        <f>+E231*$D231</f>
        <v>0</v>
      </c>
    </row>
    <row r="232" spans="1:6" x14ac:dyDescent="0.2">
      <c r="A232" s="12"/>
      <c r="B232" s="14" t="s">
        <v>20</v>
      </c>
      <c r="E232" s="16"/>
      <c r="F232" s="46"/>
    </row>
    <row r="233" spans="1:6" x14ac:dyDescent="0.2">
      <c r="A233" s="12"/>
      <c r="B233" s="15" t="s">
        <v>21</v>
      </c>
      <c r="E233" s="16"/>
      <c r="F233" s="46"/>
    </row>
    <row r="234" spans="1:6" ht="24" x14ac:dyDescent="0.2">
      <c r="A234" s="12" t="s">
        <v>94</v>
      </c>
      <c r="B234" s="13" t="s">
        <v>95</v>
      </c>
      <c r="C234" s="1" t="s">
        <v>4</v>
      </c>
      <c r="D234" s="11">
        <v>2</v>
      </c>
      <c r="E234" s="16"/>
      <c r="F234" s="46">
        <f>+E234*$D234</f>
        <v>0</v>
      </c>
    </row>
    <row r="235" spans="1:6" x14ac:dyDescent="0.2">
      <c r="A235" s="12"/>
      <c r="B235" s="14" t="s">
        <v>20</v>
      </c>
      <c r="E235" s="16"/>
      <c r="F235" s="46"/>
    </row>
    <row r="236" spans="1:6" x14ac:dyDescent="0.2">
      <c r="A236" s="12"/>
      <c r="B236" s="15" t="s">
        <v>21</v>
      </c>
      <c r="E236" s="16"/>
      <c r="F236" s="46"/>
    </row>
    <row r="237" spans="1:6" ht="48" x14ac:dyDescent="0.2">
      <c r="A237" s="12" t="s">
        <v>96</v>
      </c>
      <c r="B237" s="13" t="s">
        <v>97</v>
      </c>
      <c r="C237" s="1" t="s">
        <v>4</v>
      </c>
      <c r="D237" s="11">
        <v>1</v>
      </c>
      <c r="E237" s="16"/>
      <c r="F237" s="46">
        <f>+E237*$D237</f>
        <v>0</v>
      </c>
    </row>
    <row r="238" spans="1:6" x14ac:dyDescent="0.2">
      <c r="A238" s="12"/>
      <c r="B238" s="14" t="s">
        <v>20</v>
      </c>
      <c r="E238" s="16"/>
      <c r="F238" s="46"/>
    </row>
    <row r="239" spans="1:6" x14ac:dyDescent="0.2">
      <c r="A239" s="12"/>
      <c r="B239" s="15" t="s">
        <v>21</v>
      </c>
      <c r="E239" s="16"/>
      <c r="F239" s="46"/>
    </row>
    <row r="240" spans="1:6" ht="48" x14ac:dyDescent="0.2">
      <c r="A240" s="12" t="s">
        <v>98</v>
      </c>
      <c r="B240" s="13" t="s">
        <v>99</v>
      </c>
      <c r="C240" s="1" t="s">
        <v>4</v>
      </c>
      <c r="D240" s="11">
        <v>1</v>
      </c>
      <c r="E240" s="16"/>
      <c r="F240" s="46">
        <f>+E240*$D240</f>
        <v>0</v>
      </c>
    </row>
    <row r="241" spans="1:6" x14ac:dyDescent="0.2">
      <c r="A241" s="12"/>
      <c r="B241" s="14" t="s">
        <v>20</v>
      </c>
      <c r="E241" s="16"/>
      <c r="F241" s="46"/>
    </row>
    <row r="242" spans="1:6" x14ac:dyDescent="0.2">
      <c r="A242" s="12"/>
      <c r="B242" s="15" t="s">
        <v>21</v>
      </c>
      <c r="E242" s="16"/>
      <c r="F242" s="46"/>
    </row>
    <row r="243" spans="1:6" ht="60" x14ac:dyDescent="0.2">
      <c r="A243" s="12" t="s">
        <v>100</v>
      </c>
      <c r="B243" s="13" t="s">
        <v>101</v>
      </c>
      <c r="C243" s="1" t="s">
        <v>4</v>
      </c>
      <c r="D243" s="11">
        <v>1</v>
      </c>
      <c r="E243" s="16"/>
      <c r="F243" s="46">
        <f>+E243*$D243</f>
        <v>0</v>
      </c>
    </row>
    <row r="244" spans="1:6" x14ac:dyDescent="0.2">
      <c r="A244" s="12"/>
      <c r="B244" s="14" t="s">
        <v>20</v>
      </c>
      <c r="E244" s="16"/>
      <c r="F244" s="46"/>
    </row>
    <row r="245" spans="1:6" x14ac:dyDescent="0.2">
      <c r="A245" s="12"/>
      <c r="B245" s="15" t="s">
        <v>21</v>
      </c>
      <c r="E245" s="16"/>
      <c r="F245" s="46"/>
    </row>
    <row r="246" spans="1:6" ht="24" x14ac:dyDescent="0.2">
      <c r="A246" s="12" t="s">
        <v>102</v>
      </c>
      <c r="B246" s="13" t="s">
        <v>181</v>
      </c>
      <c r="C246" s="1" t="s">
        <v>4</v>
      </c>
      <c r="D246" s="11">
        <v>4</v>
      </c>
      <c r="E246" s="16"/>
      <c r="F246" s="46">
        <f>+E246*$D246</f>
        <v>0</v>
      </c>
    </row>
    <row r="247" spans="1:6" x14ac:dyDescent="0.2">
      <c r="A247" s="12"/>
      <c r="B247" s="14" t="s">
        <v>20</v>
      </c>
      <c r="E247" s="16"/>
      <c r="F247" s="46"/>
    </row>
    <row r="248" spans="1:6" x14ac:dyDescent="0.2">
      <c r="A248" s="12"/>
      <c r="B248" s="15" t="s">
        <v>21</v>
      </c>
      <c r="E248" s="16"/>
      <c r="F248" s="46"/>
    </row>
    <row r="249" spans="1:6" ht="24" x14ac:dyDescent="0.2">
      <c r="A249" s="37" t="s">
        <v>103</v>
      </c>
      <c r="B249" s="38" t="s">
        <v>182</v>
      </c>
      <c r="C249" s="39" t="s">
        <v>4</v>
      </c>
      <c r="D249" s="40">
        <v>1</v>
      </c>
      <c r="E249" s="51"/>
      <c r="F249" s="46">
        <f>+E249*$D249</f>
        <v>0</v>
      </c>
    </row>
    <row r="250" spans="1:6" x14ac:dyDescent="0.2">
      <c r="A250" s="12"/>
      <c r="B250" s="14" t="s">
        <v>20</v>
      </c>
      <c r="E250" s="16"/>
      <c r="F250" s="46"/>
    </row>
    <row r="251" spans="1:6" x14ac:dyDescent="0.2">
      <c r="A251" s="12"/>
      <c r="B251" s="15" t="s">
        <v>21</v>
      </c>
      <c r="E251" s="16"/>
      <c r="F251" s="46"/>
    </row>
    <row r="252" spans="1:6" ht="24" x14ac:dyDescent="0.2">
      <c r="A252" s="37" t="s">
        <v>104</v>
      </c>
      <c r="B252" s="38" t="s">
        <v>183</v>
      </c>
      <c r="C252" s="39" t="s">
        <v>18</v>
      </c>
      <c r="D252" s="40">
        <v>21</v>
      </c>
      <c r="E252" s="51"/>
      <c r="F252" s="46">
        <f>+E252*$D252</f>
        <v>0</v>
      </c>
    </row>
    <row r="253" spans="1:6" x14ac:dyDescent="0.2">
      <c r="A253" s="12"/>
      <c r="B253" s="14" t="s">
        <v>20</v>
      </c>
      <c r="E253" s="16"/>
      <c r="F253" s="46"/>
    </row>
    <row r="254" spans="1:6" x14ac:dyDescent="0.2">
      <c r="A254" s="12"/>
      <c r="B254" s="15" t="s">
        <v>21</v>
      </c>
      <c r="E254" s="16"/>
      <c r="F254" s="46"/>
    </row>
    <row r="255" spans="1:6" s="3" customFormat="1" x14ac:dyDescent="0.2">
      <c r="A255" s="23"/>
      <c r="B255" s="41"/>
      <c r="C255" s="29"/>
      <c r="D255" s="30"/>
      <c r="E255" s="18" t="s">
        <v>30</v>
      </c>
      <c r="F255" s="47">
        <f>SUM(F207:F254)</f>
        <v>0</v>
      </c>
    </row>
    <row r="256" spans="1:6" s="3" customFormat="1" x14ac:dyDescent="0.2">
      <c r="A256" s="23"/>
      <c r="B256" s="45" t="s">
        <v>59</v>
      </c>
      <c r="C256" s="29"/>
      <c r="D256" s="30"/>
      <c r="E256" s="18"/>
      <c r="F256" s="47"/>
    </row>
    <row r="257" spans="1:6" ht="36" x14ac:dyDescent="0.2">
      <c r="A257" s="37" t="s">
        <v>24</v>
      </c>
      <c r="B257" s="38" t="s">
        <v>129</v>
      </c>
      <c r="C257" s="39" t="s">
        <v>18</v>
      </c>
      <c r="D257" s="40">
        <v>470.44</v>
      </c>
      <c r="E257" s="51"/>
      <c r="F257" s="46">
        <f>+E257*$D257</f>
        <v>0</v>
      </c>
    </row>
    <row r="258" spans="1:6" x14ac:dyDescent="0.2">
      <c r="A258" s="12"/>
      <c r="B258" s="14" t="s">
        <v>20</v>
      </c>
      <c r="E258" s="16"/>
      <c r="F258" s="46"/>
    </row>
    <row r="259" spans="1:6" x14ac:dyDescent="0.2">
      <c r="A259" s="12"/>
      <c r="B259" s="15" t="s">
        <v>21</v>
      </c>
      <c r="E259" s="16"/>
      <c r="F259" s="46"/>
    </row>
    <row r="260" spans="1:6" ht="84" x14ac:dyDescent="0.2">
      <c r="A260" s="37" t="s">
        <v>36</v>
      </c>
      <c r="B260" s="38" t="s">
        <v>137</v>
      </c>
      <c r="C260" s="39" t="s">
        <v>19</v>
      </c>
      <c r="D260" s="40">
        <v>94.09</v>
      </c>
      <c r="E260" s="51"/>
      <c r="F260" s="46">
        <f>+E260*$D260</f>
        <v>0</v>
      </c>
    </row>
    <row r="261" spans="1:6" x14ac:dyDescent="0.2">
      <c r="A261" s="12"/>
      <c r="B261" s="14" t="s">
        <v>20</v>
      </c>
      <c r="E261" s="16"/>
      <c r="F261" s="46"/>
    </row>
    <row r="262" spans="1:6" x14ac:dyDescent="0.2">
      <c r="A262" s="12"/>
      <c r="B262" s="15" t="s">
        <v>21</v>
      </c>
      <c r="E262" s="16"/>
      <c r="F262" s="46"/>
    </row>
    <row r="263" spans="1:6" ht="36" x14ac:dyDescent="0.2">
      <c r="A263" s="37" t="s">
        <v>28</v>
      </c>
      <c r="B263" s="38" t="s">
        <v>133</v>
      </c>
      <c r="C263" s="39" t="s">
        <v>19</v>
      </c>
      <c r="D263" s="40">
        <v>47.04</v>
      </c>
      <c r="E263" s="51"/>
      <c r="F263" s="46">
        <f>+E263*$D263</f>
        <v>0</v>
      </c>
    </row>
    <row r="264" spans="1:6" x14ac:dyDescent="0.2">
      <c r="A264" s="12"/>
      <c r="B264" s="14" t="s">
        <v>20</v>
      </c>
      <c r="E264" s="16"/>
      <c r="F264" s="46"/>
    </row>
    <row r="265" spans="1:6" x14ac:dyDescent="0.2">
      <c r="A265" s="12"/>
      <c r="B265" s="15" t="s">
        <v>21</v>
      </c>
      <c r="E265" s="16"/>
      <c r="F265" s="46"/>
    </row>
    <row r="266" spans="1:6" ht="96" x14ac:dyDescent="0.2">
      <c r="A266" s="37" t="s">
        <v>60</v>
      </c>
      <c r="B266" s="38" t="s">
        <v>150</v>
      </c>
      <c r="C266" s="39" t="s">
        <v>19</v>
      </c>
      <c r="D266" s="40">
        <v>141.13</v>
      </c>
      <c r="E266" s="51"/>
      <c r="F266" s="46">
        <f>+E266*$D266</f>
        <v>0</v>
      </c>
    </row>
    <row r="267" spans="1:6" x14ac:dyDescent="0.2">
      <c r="A267" s="12"/>
      <c r="B267" s="14" t="s">
        <v>20</v>
      </c>
      <c r="E267" s="16"/>
      <c r="F267" s="46"/>
    </row>
    <row r="268" spans="1:6" x14ac:dyDescent="0.2">
      <c r="A268" s="12"/>
      <c r="B268" s="15" t="s">
        <v>21</v>
      </c>
      <c r="E268" s="16"/>
      <c r="F268" s="46"/>
    </row>
    <row r="269" spans="1:6" s="3" customFormat="1" x14ac:dyDescent="0.2">
      <c r="A269" s="23"/>
      <c r="B269" s="41"/>
      <c r="C269" s="29"/>
      <c r="D269" s="30"/>
      <c r="E269" s="18" t="s">
        <v>30</v>
      </c>
      <c r="F269" s="47">
        <f>SUM(F257:F268)</f>
        <v>0</v>
      </c>
    </row>
    <row r="270" spans="1:6" s="3" customFormat="1" x14ac:dyDescent="0.2">
      <c r="A270" s="23"/>
      <c r="B270" s="45" t="s">
        <v>31</v>
      </c>
      <c r="C270" s="29"/>
      <c r="D270" s="30"/>
      <c r="E270" s="18"/>
      <c r="F270" s="47"/>
    </row>
    <row r="271" spans="1:6" ht="48" x14ac:dyDescent="0.2">
      <c r="A271" s="37" t="s">
        <v>32</v>
      </c>
      <c r="B271" s="38" t="s">
        <v>184</v>
      </c>
      <c r="C271" s="39" t="s">
        <v>19</v>
      </c>
      <c r="D271" s="40">
        <v>94.09</v>
      </c>
      <c r="E271" s="51"/>
      <c r="F271" s="46">
        <f>+E271*$D271</f>
        <v>0</v>
      </c>
    </row>
    <row r="272" spans="1:6" x14ac:dyDescent="0.2">
      <c r="A272" s="12"/>
      <c r="B272" s="14" t="s">
        <v>20</v>
      </c>
      <c r="E272" s="16"/>
      <c r="F272" s="46"/>
    </row>
    <row r="273" spans="1:6" x14ac:dyDescent="0.2">
      <c r="A273" s="12"/>
      <c r="B273" s="15" t="s">
        <v>21</v>
      </c>
      <c r="E273" s="16"/>
      <c r="F273" s="46"/>
    </row>
    <row r="274" spans="1:6" ht="48" x14ac:dyDescent="0.2">
      <c r="A274" s="37">
        <v>45809</v>
      </c>
      <c r="B274" s="38" t="s">
        <v>152</v>
      </c>
      <c r="C274" s="39" t="s">
        <v>33</v>
      </c>
      <c r="D274" s="40">
        <v>1881.8</v>
      </c>
      <c r="E274" s="51"/>
      <c r="F274" s="46">
        <f>+E274*$D274</f>
        <v>0</v>
      </c>
    </row>
    <row r="275" spans="1:6" x14ac:dyDescent="0.2">
      <c r="A275" s="12"/>
      <c r="B275" s="14" t="s">
        <v>20</v>
      </c>
      <c r="E275" s="16"/>
      <c r="F275" s="46"/>
    </row>
    <row r="276" spans="1:6" x14ac:dyDescent="0.2">
      <c r="A276" s="12"/>
      <c r="B276" s="15" t="s">
        <v>21</v>
      </c>
      <c r="E276" s="16"/>
      <c r="F276" s="46"/>
    </row>
    <row r="277" spans="1:6" s="3" customFormat="1" x14ac:dyDescent="0.2">
      <c r="A277" s="23"/>
      <c r="B277" s="41"/>
      <c r="C277" s="29"/>
      <c r="D277" s="30"/>
      <c r="E277" s="18" t="s">
        <v>30</v>
      </c>
      <c r="F277" s="47">
        <f>SUM(F271:F276)</f>
        <v>0</v>
      </c>
    </row>
    <row r="278" spans="1:6" s="3" customFormat="1" x14ac:dyDescent="0.2">
      <c r="A278" s="23"/>
      <c r="B278" s="45" t="s">
        <v>61</v>
      </c>
      <c r="C278" s="29"/>
      <c r="D278" s="30"/>
      <c r="E278" s="18"/>
      <c r="F278" s="47"/>
    </row>
    <row r="279" spans="1:6" ht="36" x14ac:dyDescent="0.2">
      <c r="A279" s="37" t="s">
        <v>24</v>
      </c>
      <c r="B279" s="38" t="s">
        <v>153</v>
      </c>
      <c r="C279" s="39" t="s">
        <v>18</v>
      </c>
      <c r="D279" s="40">
        <v>95.3</v>
      </c>
      <c r="E279" s="51"/>
      <c r="F279" s="46">
        <f>+E279*$D279</f>
        <v>0</v>
      </c>
    </row>
    <row r="280" spans="1:6" x14ac:dyDescent="0.2">
      <c r="A280" s="12"/>
      <c r="B280" s="14" t="s">
        <v>20</v>
      </c>
      <c r="E280" s="16"/>
      <c r="F280" s="46"/>
    </row>
    <row r="281" spans="1:6" x14ac:dyDescent="0.2">
      <c r="A281" s="12"/>
      <c r="B281" s="15" t="s">
        <v>21</v>
      </c>
      <c r="E281" s="16"/>
      <c r="F281" s="46"/>
    </row>
    <row r="282" spans="1:6" ht="84" x14ac:dyDescent="0.2">
      <c r="A282" s="37" t="s">
        <v>36</v>
      </c>
      <c r="B282" s="38" t="s">
        <v>137</v>
      </c>
      <c r="C282" s="39" t="s">
        <v>19</v>
      </c>
      <c r="D282" s="40">
        <v>19.059999999999999</v>
      </c>
      <c r="E282" s="51"/>
      <c r="F282" s="46">
        <f>+E282*$D282</f>
        <v>0</v>
      </c>
    </row>
    <row r="283" spans="1:6" x14ac:dyDescent="0.2">
      <c r="A283" s="12"/>
      <c r="B283" s="14" t="s">
        <v>20</v>
      </c>
      <c r="E283" s="16"/>
      <c r="F283" s="46"/>
    </row>
    <row r="284" spans="1:6" x14ac:dyDescent="0.2">
      <c r="A284" s="12"/>
      <c r="B284" s="15" t="s">
        <v>21</v>
      </c>
      <c r="E284" s="16"/>
      <c r="F284" s="46"/>
    </row>
    <row r="285" spans="1:6" ht="84" x14ac:dyDescent="0.2">
      <c r="A285" s="37">
        <v>45778</v>
      </c>
      <c r="B285" s="38" t="s">
        <v>154</v>
      </c>
      <c r="C285" s="39" t="s">
        <v>18</v>
      </c>
      <c r="D285" s="40">
        <v>28.59</v>
      </c>
      <c r="E285" s="51"/>
      <c r="F285" s="46">
        <f>+E285*$D285</f>
        <v>0</v>
      </c>
    </row>
    <row r="286" spans="1:6" x14ac:dyDescent="0.2">
      <c r="A286" s="12"/>
      <c r="B286" s="14" t="s">
        <v>20</v>
      </c>
      <c r="E286" s="16"/>
      <c r="F286" s="46"/>
    </row>
    <row r="287" spans="1:6" x14ac:dyDescent="0.2">
      <c r="A287" s="12"/>
      <c r="B287" s="15" t="s">
        <v>21</v>
      </c>
      <c r="E287" s="16"/>
      <c r="F287" s="46"/>
    </row>
    <row r="288" spans="1:6" ht="84" x14ac:dyDescent="0.2">
      <c r="A288" s="37">
        <v>34881</v>
      </c>
      <c r="B288" s="38" t="s">
        <v>155</v>
      </c>
      <c r="C288" s="39" t="s">
        <v>19</v>
      </c>
      <c r="D288" s="40">
        <v>4.7</v>
      </c>
      <c r="E288" s="51"/>
      <c r="F288" s="46">
        <f>+E288*$D288</f>
        <v>0</v>
      </c>
    </row>
    <row r="289" spans="1:6" x14ac:dyDescent="0.2">
      <c r="A289" s="12"/>
      <c r="B289" s="14" t="s">
        <v>20</v>
      </c>
      <c r="E289" s="16"/>
      <c r="F289" s="46"/>
    </row>
    <row r="290" spans="1:6" x14ac:dyDescent="0.2">
      <c r="A290" s="12"/>
      <c r="B290" s="15" t="s">
        <v>21</v>
      </c>
      <c r="E290" s="16"/>
      <c r="F290" s="46"/>
    </row>
    <row r="291" spans="1:6" ht="60" x14ac:dyDescent="0.2">
      <c r="A291" s="37" t="s">
        <v>38</v>
      </c>
      <c r="B291" s="38" t="s">
        <v>156</v>
      </c>
      <c r="C291" s="39" t="s">
        <v>5</v>
      </c>
      <c r="D291" s="40">
        <v>276.17</v>
      </c>
      <c r="E291" s="51"/>
      <c r="F291" s="46">
        <f>+E291*$D291</f>
        <v>0</v>
      </c>
    </row>
    <row r="292" spans="1:6" x14ac:dyDescent="0.2">
      <c r="A292" s="12"/>
      <c r="B292" s="14" t="s">
        <v>20</v>
      </c>
      <c r="E292" s="16"/>
      <c r="F292" s="46"/>
    </row>
    <row r="293" spans="1:6" x14ac:dyDescent="0.2">
      <c r="A293" s="12"/>
      <c r="B293" s="15" t="s">
        <v>21</v>
      </c>
      <c r="E293" s="16"/>
      <c r="F293" s="46"/>
    </row>
    <row r="294" spans="1:6" ht="48" x14ac:dyDescent="0.2">
      <c r="A294" s="37" t="s">
        <v>39</v>
      </c>
      <c r="B294" s="38" t="s">
        <v>140</v>
      </c>
      <c r="C294" s="39" t="s">
        <v>18</v>
      </c>
      <c r="D294" s="40">
        <v>95.3</v>
      </c>
      <c r="E294" s="51"/>
      <c r="F294" s="46">
        <f>+E294*$D294</f>
        <v>0</v>
      </c>
    </row>
    <row r="295" spans="1:6" x14ac:dyDescent="0.2">
      <c r="A295" s="12"/>
      <c r="B295" s="14" t="s">
        <v>20</v>
      </c>
      <c r="E295" s="16"/>
      <c r="F295" s="46"/>
    </row>
    <row r="296" spans="1:6" x14ac:dyDescent="0.2">
      <c r="A296" s="12"/>
      <c r="B296" s="15" t="s">
        <v>21</v>
      </c>
      <c r="E296" s="16"/>
      <c r="F296" s="46"/>
    </row>
    <row r="297" spans="1:6" ht="120" x14ac:dyDescent="0.2">
      <c r="A297" s="37" t="s">
        <v>62</v>
      </c>
      <c r="B297" s="38" t="s">
        <v>185</v>
      </c>
      <c r="C297" s="39" t="s">
        <v>19</v>
      </c>
      <c r="D297" s="40">
        <v>9.0500000000000007</v>
      </c>
      <c r="E297" s="51"/>
      <c r="F297" s="46">
        <f>+E297*$D297</f>
        <v>0</v>
      </c>
    </row>
    <row r="298" spans="1:6" x14ac:dyDescent="0.2">
      <c r="A298" s="12"/>
      <c r="B298" s="14" t="s">
        <v>20</v>
      </c>
      <c r="E298" s="16"/>
      <c r="F298" s="46"/>
    </row>
    <row r="299" spans="1:6" x14ac:dyDescent="0.2">
      <c r="A299" s="12"/>
      <c r="B299" s="15" t="s">
        <v>21</v>
      </c>
      <c r="E299" s="16"/>
      <c r="F299" s="46"/>
    </row>
    <row r="300" spans="1:6" ht="48" x14ac:dyDescent="0.2">
      <c r="A300" s="37" t="s">
        <v>32</v>
      </c>
      <c r="B300" s="38" t="s">
        <v>186</v>
      </c>
      <c r="C300" s="39" t="s">
        <v>19</v>
      </c>
      <c r="D300" s="40">
        <v>19.059999999999999</v>
      </c>
      <c r="E300" s="51"/>
      <c r="F300" s="46">
        <f>+E300*$D300</f>
        <v>0</v>
      </c>
    </row>
    <row r="301" spans="1:6" x14ac:dyDescent="0.2">
      <c r="A301" s="12"/>
      <c r="B301" s="14" t="s">
        <v>20</v>
      </c>
      <c r="E301" s="16"/>
      <c r="F301" s="46"/>
    </row>
    <row r="302" spans="1:6" x14ac:dyDescent="0.2">
      <c r="A302" s="12"/>
      <c r="B302" s="15" t="s">
        <v>21</v>
      </c>
      <c r="E302" s="16"/>
      <c r="F302" s="46"/>
    </row>
    <row r="303" spans="1:6" ht="48" x14ac:dyDescent="0.2">
      <c r="A303" s="37">
        <v>45809</v>
      </c>
      <c r="B303" s="38" t="s">
        <v>187</v>
      </c>
      <c r="C303" s="39" t="s">
        <v>33</v>
      </c>
      <c r="D303" s="40">
        <v>381.2</v>
      </c>
      <c r="E303" s="51"/>
      <c r="F303" s="46">
        <f>+E303*$D303</f>
        <v>0</v>
      </c>
    </row>
    <row r="304" spans="1:6" x14ac:dyDescent="0.2">
      <c r="A304" s="12"/>
      <c r="B304" s="14" t="s">
        <v>20</v>
      </c>
      <c r="E304" s="16"/>
      <c r="F304" s="46"/>
    </row>
    <row r="305" spans="1:6" x14ac:dyDescent="0.2">
      <c r="A305" s="12"/>
      <c r="B305" s="15" t="s">
        <v>21</v>
      </c>
      <c r="E305" s="16"/>
      <c r="F305" s="46"/>
    </row>
    <row r="306" spans="1:6" ht="96" x14ac:dyDescent="0.2">
      <c r="A306" s="37" t="s">
        <v>63</v>
      </c>
      <c r="B306" s="38" t="s">
        <v>188</v>
      </c>
      <c r="C306" s="39" t="s">
        <v>64</v>
      </c>
      <c r="D306" s="40">
        <v>95.3</v>
      </c>
      <c r="E306" s="51"/>
      <c r="F306" s="46">
        <f>+E306*$D306</f>
        <v>0</v>
      </c>
    </row>
    <row r="307" spans="1:6" x14ac:dyDescent="0.2">
      <c r="A307" s="12"/>
      <c r="B307" s="14" t="s">
        <v>20</v>
      </c>
      <c r="E307" s="16"/>
      <c r="F307" s="46"/>
    </row>
    <row r="308" spans="1:6" x14ac:dyDescent="0.2">
      <c r="A308" s="12"/>
      <c r="B308" s="15" t="s">
        <v>21</v>
      </c>
      <c r="E308" s="16"/>
      <c r="F308" s="46"/>
    </row>
    <row r="309" spans="1:6" s="3" customFormat="1" x14ac:dyDescent="0.2">
      <c r="A309" s="23"/>
      <c r="B309" s="41"/>
      <c r="C309" s="29"/>
      <c r="D309" s="30"/>
      <c r="E309" s="18" t="s">
        <v>30</v>
      </c>
      <c r="F309" s="47">
        <f>SUM(F279:F308)</f>
        <v>0</v>
      </c>
    </row>
    <row r="310" spans="1:6" s="3" customFormat="1" x14ac:dyDescent="0.2">
      <c r="A310" s="23"/>
      <c r="B310" s="41"/>
      <c r="C310" s="29"/>
      <c r="D310" s="30"/>
      <c r="E310" s="43" t="s">
        <v>105</v>
      </c>
      <c r="F310" s="47">
        <f>+F309+F277+F269+F255+F205</f>
        <v>0</v>
      </c>
    </row>
    <row r="311" spans="1:6" s="3" customFormat="1" x14ac:dyDescent="0.2">
      <c r="A311" s="32"/>
      <c r="B311" s="36" t="s">
        <v>106</v>
      </c>
      <c r="C311" s="33"/>
      <c r="D311" s="34"/>
      <c r="E311" s="35"/>
      <c r="F311" s="49"/>
    </row>
    <row r="312" spans="1:6" s="3" customFormat="1" x14ac:dyDescent="0.2">
      <c r="A312" s="24"/>
      <c r="B312" s="25"/>
      <c r="C312" s="26"/>
      <c r="D312" s="27"/>
      <c r="E312" s="28"/>
      <c r="F312" s="48"/>
    </row>
    <row r="313" spans="1:6" ht="24" x14ac:dyDescent="0.2">
      <c r="A313" s="37">
        <v>1</v>
      </c>
      <c r="B313" s="38" t="s">
        <v>107</v>
      </c>
      <c r="C313" s="39" t="s">
        <v>4</v>
      </c>
      <c r="D313" s="40">
        <v>1</v>
      </c>
      <c r="E313" s="51"/>
      <c r="F313" s="46">
        <f>+E313*$D313</f>
        <v>0</v>
      </c>
    </row>
    <row r="314" spans="1:6" x14ac:dyDescent="0.2">
      <c r="A314" s="12"/>
      <c r="B314" s="14" t="s">
        <v>20</v>
      </c>
      <c r="E314" s="16"/>
      <c r="F314" s="46"/>
    </row>
    <row r="315" spans="1:6" x14ac:dyDescent="0.2">
      <c r="A315" s="12"/>
      <c r="B315" s="15" t="s">
        <v>21</v>
      </c>
      <c r="E315" s="16"/>
      <c r="F315" s="46"/>
    </row>
    <row r="316" spans="1:6" x14ac:dyDescent="0.2">
      <c r="A316" s="37">
        <v>2</v>
      </c>
      <c r="B316" s="38" t="s">
        <v>108</v>
      </c>
      <c r="C316" s="39" t="s">
        <v>4</v>
      </c>
      <c r="D316" s="40">
        <v>1</v>
      </c>
      <c r="E316" s="51"/>
      <c r="F316" s="46">
        <f>+E316*$D316</f>
        <v>0</v>
      </c>
    </row>
    <row r="317" spans="1:6" x14ac:dyDescent="0.2">
      <c r="A317" s="12"/>
      <c r="B317" s="14" t="s">
        <v>20</v>
      </c>
      <c r="E317" s="16"/>
      <c r="F317" s="46"/>
    </row>
    <row r="318" spans="1:6" x14ac:dyDescent="0.2">
      <c r="A318" s="12"/>
      <c r="B318" s="15" t="s">
        <v>21</v>
      </c>
      <c r="E318" s="16"/>
      <c r="F318" s="46"/>
    </row>
    <row r="319" spans="1:6" ht="24" x14ac:dyDescent="0.2">
      <c r="A319" s="37">
        <v>3</v>
      </c>
      <c r="B319" s="38" t="s">
        <v>109</v>
      </c>
      <c r="C319" s="39" t="s">
        <v>4</v>
      </c>
      <c r="D319" s="40">
        <v>1</v>
      </c>
      <c r="E319" s="51"/>
      <c r="F319" s="46">
        <f>+E319*$D319</f>
        <v>0</v>
      </c>
    </row>
    <row r="320" spans="1:6" x14ac:dyDescent="0.2">
      <c r="A320" s="12"/>
      <c r="B320" s="14" t="s">
        <v>20</v>
      </c>
      <c r="E320" s="16"/>
      <c r="F320" s="46"/>
    </row>
    <row r="321" spans="1:6" x14ac:dyDescent="0.2">
      <c r="A321" s="12"/>
      <c r="B321" s="15" t="s">
        <v>21</v>
      </c>
      <c r="E321" s="16"/>
      <c r="F321" s="46"/>
    </row>
    <row r="322" spans="1:6" ht="24" x14ac:dyDescent="0.2">
      <c r="A322" s="37">
        <v>4</v>
      </c>
      <c r="B322" s="38" t="s">
        <v>110</v>
      </c>
      <c r="C322" s="39" t="s">
        <v>111</v>
      </c>
      <c r="D322" s="40">
        <v>30</v>
      </c>
      <c r="E322" s="51"/>
      <c r="F322" s="46">
        <f>+E322*$D322</f>
        <v>0</v>
      </c>
    </row>
    <row r="323" spans="1:6" x14ac:dyDescent="0.2">
      <c r="A323" s="12"/>
      <c r="B323" s="14" t="s">
        <v>20</v>
      </c>
      <c r="E323" s="16"/>
      <c r="F323" s="46"/>
    </row>
    <row r="324" spans="1:6" x14ac:dyDescent="0.2">
      <c r="A324" s="12"/>
      <c r="B324" s="15" t="s">
        <v>21</v>
      </c>
      <c r="E324" s="16"/>
      <c r="F324" s="46"/>
    </row>
    <row r="325" spans="1:6" ht="24" x14ac:dyDescent="0.2">
      <c r="A325" s="37">
        <v>5</v>
      </c>
      <c r="B325" s="38" t="s">
        <v>112</v>
      </c>
      <c r="C325" s="39" t="s">
        <v>4</v>
      </c>
      <c r="D325" s="40">
        <v>1</v>
      </c>
      <c r="E325" s="51"/>
      <c r="F325" s="46">
        <f>+E325*$D325</f>
        <v>0</v>
      </c>
    </row>
    <row r="326" spans="1:6" x14ac:dyDescent="0.2">
      <c r="A326" s="12"/>
      <c r="B326" s="14" t="s">
        <v>20</v>
      </c>
      <c r="E326" s="16"/>
      <c r="F326" s="46"/>
    </row>
    <row r="327" spans="1:6" x14ac:dyDescent="0.2">
      <c r="A327" s="12"/>
      <c r="B327" s="15" t="s">
        <v>21</v>
      </c>
      <c r="E327" s="16"/>
      <c r="F327" s="46"/>
    </row>
    <row r="328" spans="1:6" ht="24" x14ac:dyDescent="0.2">
      <c r="A328" s="37">
        <v>6</v>
      </c>
      <c r="B328" s="38" t="s">
        <v>189</v>
      </c>
      <c r="C328" s="39" t="s">
        <v>4</v>
      </c>
      <c r="D328" s="40">
        <v>1</v>
      </c>
      <c r="E328" s="51"/>
      <c r="F328" s="46">
        <f>+E328*$D328</f>
        <v>0</v>
      </c>
    </row>
    <row r="329" spans="1:6" x14ac:dyDescent="0.2">
      <c r="A329" s="12"/>
      <c r="B329" s="14" t="s">
        <v>20</v>
      </c>
      <c r="E329" s="16"/>
      <c r="F329" s="46"/>
    </row>
    <row r="330" spans="1:6" x14ac:dyDescent="0.2">
      <c r="A330" s="12"/>
      <c r="B330" s="15" t="s">
        <v>21</v>
      </c>
      <c r="E330" s="16"/>
      <c r="F330" s="46"/>
    </row>
    <row r="331" spans="1:6" x14ac:dyDescent="0.2">
      <c r="A331" s="37">
        <v>7</v>
      </c>
      <c r="B331" s="38" t="s">
        <v>190</v>
      </c>
      <c r="C331" s="39" t="s">
        <v>4</v>
      </c>
      <c r="D331" s="40">
        <v>1</v>
      </c>
      <c r="E331" s="51"/>
      <c r="F331" s="46">
        <f>+E331*$D331</f>
        <v>0</v>
      </c>
    </row>
    <row r="332" spans="1:6" x14ac:dyDescent="0.2">
      <c r="A332" s="12"/>
      <c r="B332" s="14" t="s">
        <v>20</v>
      </c>
      <c r="E332" s="16"/>
      <c r="F332" s="46"/>
    </row>
    <row r="333" spans="1:6" x14ac:dyDescent="0.2">
      <c r="A333" s="12"/>
      <c r="B333" s="15" t="s">
        <v>21</v>
      </c>
      <c r="E333" s="16"/>
      <c r="F333" s="46"/>
    </row>
    <row r="334" spans="1:6" ht="24" x14ac:dyDescent="0.2">
      <c r="A334" s="37">
        <v>8</v>
      </c>
      <c r="B334" s="38" t="s">
        <v>191</v>
      </c>
      <c r="C334" s="39" t="s">
        <v>113</v>
      </c>
      <c r="D334" s="40">
        <v>100</v>
      </c>
      <c r="E334" s="51"/>
      <c r="F334" s="46">
        <f>+E334*$D334</f>
        <v>0</v>
      </c>
    </row>
    <row r="335" spans="1:6" x14ac:dyDescent="0.2">
      <c r="A335" s="12"/>
      <c r="B335" s="14" t="s">
        <v>20</v>
      </c>
      <c r="E335" s="16"/>
      <c r="F335" s="46"/>
    </row>
    <row r="336" spans="1:6" x14ac:dyDescent="0.2">
      <c r="A336" s="12"/>
      <c r="B336" s="15" t="s">
        <v>21</v>
      </c>
      <c r="E336" s="16"/>
      <c r="F336" s="46"/>
    </row>
    <row r="337" spans="1:6" ht="24" x14ac:dyDescent="0.2">
      <c r="A337" s="37">
        <v>9</v>
      </c>
      <c r="B337" s="38" t="s">
        <v>192</v>
      </c>
      <c r="C337" s="39" t="s">
        <v>4</v>
      </c>
      <c r="D337" s="40">
        <v>1</v>
      </c>
      <c r="E337" s="51"/>
      <c r="F337" s="46">
        <f>+E337*$D337</f>
        <v>0</v>
      </c>
    </row>
    <row r="338" spans="1:6" x14ac:dyDescent="0.2">
      <c r="A338" s="12"/>
      <c r="B338" s="14" t="s">
        <v>20</v>
      </c>
      <c r="E338" s="16"/>
      <c r="F338" s="46"/>
    </row>
    <row r="339" spans="1:6" x14ac:dyDescent="0.2">
      <c r="A339" s="12"/>
      <c r="B339" s="15" t="s">
        <v>21</v>
      </c>
      <c r="E339" s="16"/>
      <c r="F339" s="46"/>
    </row>
    <row r="340" spans="1:6" ht="24" x14ac:dyDescent="0.2">
      <c r="A340" s="37">
        <v>10</v>
      </c>
      <c r="B340" s="38" t="s">
        <v>193</v>
      </c>
      <c r="C340" s="39" t="s">
        <v>114</v>
      </c>
      <c r="D340" s="40">
        <v>5</v>
      </c>
      <c r="E340" s="51"/>
      <c r="F340" s="46">
        <f>+E340*$D340</f>
        <v>0</v>
      </c>
    </row>
    <row r="341" spans="1:6" x14ac:dyDescent="0.2">
      <c r="A341" s="12"/>
      <c r="B341" s="14" t="s">
        <v>20</v>
      </c>
      <c r="E341" s="16"/>
      <c r="F341" s="46"/>
    </row>
    <row r="342" spans="1:6" x14ac:dyDescent="0.2">
      <c r="A342" s="12"/>
      <c r="B342" s="15" t="s">
        <v>21</v>
      </c>
      <c r="E342" s="16"/>
      <c r="F342" s="46"/>
    </row>
    <row r="343" spans="1:6" ht="36" x14ac:dyDescent="0.2">
      <c r="A343" s="37">
        <v>11</v>
      </c>
      <c r="B343" s="50" t="s">
        <v>194</v>
      </c>
      <c r="C343" s="39" t="s">
        <v>4</v>
      </c>
      <c r="D343" s="40">
        <v>1</v>
      </c>
      <c r="E343" s="51"/>
      <c r="F343" s="46">
        <f>+E343*$D343</f>
        <v>0</v>
      </c>
    </row>
    <row r="344" spans="1:6" x14ac:dyDescent="0.2">
      <c r="A344" s="12"/>
      <c r="B344" s="14" t="s">
        <v>20</v>
      </c>
      <c r="E344" s="16"/>
      <c r="F344" s="46"/>
    </row>
    <row r="345" spans="1:6" x14ac:dyDescent="0.2">
      <c r="A345" s="12"/>
      <c r="B345" s="15" t="s">
        <v>21</v>
      </c>
      <c r="E345" s="16"/>
      <c r="F345" s="46"/>
    </row>
    <row r="346" spans="1:6" x14ac:dyDescent="0.2">
      <c r="A346" s="37">
        <v>12</v>
      </c>
      <c r="B346" s="38" t="s">
        <v>195</v>
      </c>
      <c r="C346" s="39" t="s">
        <v>4</v>
      </c>
      <c r="D346" s="40">
        <v>1</v>
      </c>
      <c r="E346" s="51"/>
      <c r="F346" s="46">
        <f>+E346*$D346</f>
        <v>0</v>
      </c>
    </row>
    <row r="347" spans="1:6" x14ac:dyDescent="0.2">
      <c r="A347" s="12"/>
      <c r="B347" s="14" t="s">
        <v>20</v>
      </c>
      <c r="E347" s="16"/>
      <c r="F347" s="46"/>
    </row>
    <row r="348" spans="1:6" x14ac:dyDescent="0.2">
      <c r="A348" s="12"/>
      <c r="B348" s="15" t="s">
        <v>21</v>
      </c>
      <c r="E348" s="16"/>
      <c r="F348" s="46"/>
    </row>
    <row r="349" spans="1:6" ht="24" x14ac:dyDescent="0.2">
      <c r="A349" s="37">
        <v>13</v>
      </c>
      <c r="B349" s="38" t="s">
        <v>115</v>
      </c>
      <c r="C349" s="39" t="s">
        <v>4</v>
      </c>
      <c r="D349" s="40">
        <v>1</v>
      </c>
      <c r="E349" s="51"/>
      <c r="F349" s="46">
        <f>+E349*$D349</f>
        <v>0</v>
      </c>
    </row>
    <row r="350" spans="1:6" x14ac:dyDescent="0.2">
      <c r="A350" s="12"/>
      <c r="B350" s="14" t="s">
        <v>20</v>
      </c>
      <c r="E350" s="16"/>
      <c r="F350" s="46"/>
    </row>
    <row r="351" spans="1:6" x14ac:dyDescent="0.2">
      <c r="A351" s="12"/>
      <c r="B351" s="15" t="s">
        <v>21</v>
      </c>
      <c r="E351" s="16"/>
      <c r="F351" s="46"/>
    </row>
    <row r="352" spans="1:6" x14ac:dyDescent="0.2">
      <c r="A352" s="37">
        <v>14</v>
      </c>
      <c r="B352" s="38" t="s">
        <v>116</v>
      </c>
      <c r="C352" s="39" t="s">
        <v>64</v>
      </c>
      <c r="D352" s="40">
        <v>120</v>
      </c>
      <c r="E352" s="51"/>
      <c r="F352" s="46">
        <f>+E352*$D352</f>
        <v>0</v>
      </c>
    </row>
    <row r="353" spans="1:6" x14ac:dyDescent="0.2">
      <c r="A353" s="12"/>
      <c r="B353" s="14" t="s">
        <v>20</v>
      </c>
      <c r="E353" s="16"/>
      <c r="F353" s="46"/>
    </row>
    <row r="354" spans="1:6" x14ac:dyDescent="0.2">
      <c r="A354" s="12"/>
      <c r="B354" s="15" t="s">
        <v>21</v>
      </c>
      <c r="E354" s="16"/>
      <c r="F354" s="46"/>
    </row>
    <row r="355" spans="1:6" ht="36" x14ac:dyDescent="0.2">
      <c r="A355" s="37">
        <v>15</v>
      </c>
      <c r="B355" s="38" t="s">
        <v>117</v>
      </c>
      <c r="C355" s="39" t="s">
        <v>4</v>
      </c>
      <c r="D355" s="40">
        <v>1</v>
      </c>
      <c r="E355" s="51"/>
      <c r="F355" s="46">
        <f>+E355*$D355</f>
        <v>0</v>
      </c>
    </row>
    <row r="356" spans="1:6" x14ac:dyDescent="0.2">
      <c r="A356" s="12"/>
      <c r="B356" s="14" t="s">
        <v>20</v>
      </c>
      <c r="E356" s="16"/>
      <c r="F356" s="46"/>
    </row>
    <row r="357" spans="1:6" x14ac:dyDescent="0.2">
      <c r="A357" s="12"/>
      <c r="B357" s="15" t="s">
        <v>21</v>
      </c>
      <c r="E357" s="16"/>
      <c r="F357" s="46"/>
    </row>
    <row r="358" spans="1:6" ht="24" x14ac:dyDescent="0.2">
      <c r="A358" s="37">
        <v>16</v>
      </c>
      <c r="B358" s="38" t="s">
        <v>196</v>
      </c>
      <c r="C358" s="39" t="s">
        <v>4</v>
      </c>
      <c r="D358" s="40">
        <v>1</v>
      </c>
      <c r="E358" s="51"/>
      <c r="F358" s="46">
        <f>+E358*$D358</f>
        <v>0</v>
      </c>
    </row>
    <row r="359" spans="1:6" x14ac:dyDescent="0.2">
      <c r="A359" s="12"/>
      <c r="B359" s="14" t="s">
        <v>20</v>
      </c>
      <c r="E359" s="16"/>
      <c r="F359" s="46"/>
    </row>
    <row r="360" spans="1:6" x14ac:dyDescent="0.2">
      <c r="A360" s="12"/>
      <c r="B360" s="15" t="s">
        <v>21</v>
      </c>
      <c r="E360" s="16"/>
      <c r="F360" s="46"/>
    </row>
    <row r="361" spans="1:6" ht="36" x14ac:dyDescent="0.2">
      <c r="A361" s="37">
        <v>17</v>
      </c>
      <c r="B361" s="38" t="s">
        <v>197</v>
      </c>
      <c r="C361" s="39" t="s">
        <v>4</v>
      </c>
      <c r="D361" s="40">
        <v>1</v>
      </c>
      <c r="E361" s="51"/>
      <c r="F361" s="46">
        <f>+E361*$D361</f>
        <v>0</v>
      </c>
    </row>
    <row r="362" spans="1:6" x14ac:dyDescent="0.2">
      <c r="A362" s="12"/>
      <c r="B362" s="14" t="s">
        <v>20</v>
      </c>
      <c r="E362" s="16"/>
      <c r="F362" s="46"/>
    </row>
    <row r="363" spans="1:6" x14ac:dyDescent="0.2">
      <c r="A363" s="12"/>
      <c r="B363" s="15" t="s">
        <v>21</v>
      </c>
      <c r="E363" s="16"/>
      <c r="F363" s="46"/>
    </row>
    <row r="364" spans="1:6" x14ac:dyDescent="0.2">
      <c r="A364" s="37">
        <v>18</v>
      </c>
      <c r="B364" s="38" t="s">
        <v>118</v>
      </c>
      <c r="C364" s="39" t="s">
        <v>114</v>
      </c>
      <c r="D364" s="40">
        <v>120</v>
      </c>
      <c r="E364" s="51"/>
      <c r="F364" s="46">
        <f>+E364*$D364</f>
        <v>0</v>
      </c>
    </row>
    <row r="365" spans="1:6" x14ac:dyDescent="0.2">
      <c r="A365" s="12"/>
      <c r="B365" s="14" t="s">
        <v>20</v>
      </c>
      <c r="E365" s="16"/>
      <c r="F365" s="46"/>
    </row>
    <row r="366" spans="1:6" x14ac:dyDescent="0.2">
      <c r="A366" s="12"/>
      <c r="B366" s="15" t="s">
        <v>21</v>
      </c>
      <c r="E366" s="16"/>
      <c r="F366" s="46"/>
    </row>
    <row r="367" spans="1:6" ht="36" x14ac:dyDescent="0.2">
      <c r="A367" s="37">
        <v>19</v>
      </c>
      <c r="B367" s="38" t="s">
        <v>119</v>
      </c>
      <c r="C367" s="39" t="s">
        <v>4</v>
      </c>
      <c r="D367" s="40">
        <v>1</v>
      </c>
      <c r="E367" s="51"/>
      <c r="F367" s="46">
        <f>+E367*$D367</f>
        <v>0</v>
      </c>
    </row>
    <row r="368" spans="1:6" x14ac:dyDescent="0.2">
      <c r="A368" s="12"/>
      <c r="B368" s="14" t="s">
        <v>20</v>
      </c>
      <c r="E368" s="16"/>
      <c r="F368" s="46"/>
    </row>
    <row r="369" spans="1:6" x14ac:dyDescent="0.2">
      <c r="A369" s="12"/>
      <c r="B369" s="15" t="s">
        <v>21</v>
      </c>
      <c r="E369" s="16"/>
      <c r="F369" s="46"/>
    </row>
    <row r="370" spans="1:6" s="3" customFormat="1" x14ac:dyDescent="0.2">
      <c r="A370" s="23"/>
      <c r="B370" s="41"/>
      <c r="C370" s="29"/>
      <c r="D370" s="30"/>
      <c r="E370" s="18" t="s">
        <v>30</v>
      </c>
      <c r="F370" s="47">
        <f>SUM(F313:F369)</f>
        <v>0</v>
      </c>
    </row>
    <row r="371" spans="1:6" s="3" customFormat="1" x14ac:dyDescent="0.2">
      <c r="A371" s="24"/>
      <c r="B371" s="25" t="s">
        <v>120</v>
      </c>
      <c r="C371" s="26"/>
      <c r="D371" s="27"/>
      <c r="E371" s="28"/>
      <c r="F371" s="48"/>
    </row>
    <row r="372" spans="1:6" ht="24" x14ac:dyDescent="0.2">
      <c r="A372" s="37">
        <v>20</v>
      </c>
      <c r="B372" s="38" t="s">
        <v>198</v>
      </c>
      <c r="C372" s="39" t="s">
        <v>4</v>
      </c>
      <c r="D372" s="40">
        <v>1</v>
      </c>
      <c r="E372" s="51"/>
      <c r="F372" s="46">
        <f>+E372*$D372</f>
        <v>0</v>
      </c>
    </row>
    <row r="373" spans="1:6" x14ac:dyDescent="0.2">
      <c r="A373" s="12"/>
      <c r="B373" s="14" t="s">
        <v>20</v>
      </c>
      <c r="E373" s="16"/>
      <c r="F373" s="46"/>
    </row>
    <row r="374" spans="1:6" x14ac:dyDescent="0.2">
      <c r="A374" s="12"/>
      <c r="B374" s="15" t="s">
        <v>21</v>
      </c>
      <c r="E374" s="16"/>
      <c r="F374" s="46"/>
    </row>
    <row r="375" spans="1:6" x14ac:dyDescent="0.2">
      <c r="A375" s="37">
        <v>21</v>
      </c>
      <c r="B375" s="38" t="s">
        <v>121</v>
      </c>
      <c r="C375" s="39" t="s">
        <v>4</v>
      </c>
      <c r="D375" s="40">
        <v>1</v>
      </c>
      <c r="E375" s="51"/>
      <c r="F375" s="46">
        <f>+E375*$D375</f>
        <v>0</v>
      </c>
    </row>
    <row r="376" spans="1:6" x14ac:dyDescent="0.2">
      <c r="A376" s="12"/>
      <c r="B376" s="14" t="s">
        <v>20</v>
      </c>
      <c r="E376" s="16"/>
      <c r="F376" s="46"/>
    </row>
    <row r="377" spans="1:6" x14ac:dyDescent="0.2">
      <c r="A377" s="12"/>
      <c r="B377" s="15" t="s">
        <v>21</v>
      </c>
      <c r="E377" s="16"/>
      <c r="F377" s="46"/>
    </row>
    <row r="378" spans="1:6" ht="48" x14ac:dyDescent="0.2">
      <c r="A378" s="37">
        <v>22</v>
      </c>
      <c r="B378" s="38" t="s">
        <v>199</v>
      </c>
      <c r="C378" s="39" t="s">
        <v>4</v>
      </c>
      <c r="D378" s="40">
        <v>1</v>
      </c>
      <c r="E378" s="51"/>
      <c r="F378" s="46">
        <f>+E378*$D378</f>
        <v>0</v>
      </c>
    </row>
    <row r="379" spans="1:6" x14ac:dyDescent="0.2">
      <c r="A379" s="12"/>
      <c r="B379" s="14" t="s">
        <v>20</v>
      </c>
      <c r="E379" s="16"/>
      <c r="F379" s="46"/>
    </row>
    <row r="380" spans="1:6" x14ac:dyDescent="0.2">
      <c r="A380" s="12"/>
      <c r="B380" s="15" t="s">
        <v>21</v>
      </c>
      <c r="E380" s="16"/>
      <c r="F380" s="46"/>
    </row>
    <row r="381" spans="1:6" ht="36" x14ac:dyDescent="0.2">
      <c r="A381" s="37">
        <v>23</v>
      </c>
      <c r="B381" s="38" t="s">
        <v>200</v>
      </c>
      <c r="C381" s="39" t="s">
        <v>4</v>
      </c>
      <c r="D381" s="40">
        <v>1</v>
      </c>
      <c r="E381" s="51"/>
      <c r="F381" s="46">
        <f>+E381*$D381</f>
        <v>0</v>
      </c>
    </row>
    <row r="382" spans="1:6" x14ac:dyDescent="0.2">
      <c r="A382" s="12"/>
      <c r="B382" s="14" t="s">
        <v>20</v>
      </c>
      <c r="E382" s="16"/>
      <c r="F382" s="46"/>
    </row>
    <row r="383" spans="1:6" x14ac:dyDescent="0.2">
      <c r="A383" s="12"/>
      <c r="B383" s="15" t="s">
        <v>21</v>
      </c>
      <c r="E383" s="16"/>
      <c r="F383" s="46"/>
    </row>
    <row r="384" spans="1:6" ht="24" x14ac:dyDescent="0.2">
      <c r="A384" s="37">
        <v>24</v>
      </c>
      <c r="B384" s="38" t="s">
        <v>201</v>
      </c>
      <c r="C384" s="39" t="s">
        <v>4</v>
      </c>
      <c r="D384" s="40">
        <v>1</v>
      </c>
      <c r="E384" s="51"/>
      <c r="F384" s="46">
        <f>+E384*$D384</f>
        <v>0</v>
      </c>
    </row>
    <row r="385" spans="1:6" x14ac:dyDescent="0.2">
      <c r="A385" s="12"/>
      <c r="B385" s="14" t="s">
        <v>20</v>
      </c>
      <c r="E385" s="16"/>
      <c r="F385" s="46"/>
    </row>
    <row r="386" spans="1:6" x14ac:dyDescent="0.2">
      <c r="A386" s="12"/>
      <c r="B386" s="15" t="s">
        <v>21</v>
      </c>
      <c r="E386" s="16"/>
      <c r="F386" s="46"/>
    </row>
    <row r="387" spans="1:6" s="3" customFormat="1" x14ac:dyDescent="0.2">
      <c r="A387" s="23"/>
      <c r="B387" s="41"/>
      <c r="C387" s="29"/>
      <c r="D387" s="30"/>
      <c r="E387" s="18" t="s">
        <v>30</v>
      </c>
      <c r="F387" s="47">
        <f>SUM(F372:F386)</f>
        <v>0</v>
      </c>
    </row>
    <row r="388" spans="1:6" s="3" customFormat="1" x14ac:dyDescent="0.2">
      <c r="A388" s="24"/>
      <c r="B388" s="25" t="s">
        <v>122</v>
      </c>
      <c r="C388" s="26"/>
      <c r="D388" s="27"/>
      <c r="E388" s="28"/>
      <c r="F388" s="48"/>
    </row>
    <row r="389" spans="1:6" ht="48" x14ac:dyDescent="0.2">
      <c r="A389" s="37">
        <v>25</v>
      </c>
      <c r="B389" s="38" t="s">
        <v>202</v>
      </c>
      <c r="C389" s="39" t="s">
        <v>64</v>
      </c>
      <c r="D389" s="40">
        <v>20</v>
      </c>
      <c r="E389" s="51"/>
      <c r="F389" s="46">
        <f>+E389*$D389</f>
        <v>0</v>
      </c>
    </row>
    <row r="390" spans="1:6" x14ac:dyDescent="0.2">
      <c r="A390" s="12"/>
      <c r="B390" s="14" t="s">
        <v>20</v>
      </c>
      <c r="E390" s="16"/>
      <c r="F390" s="46"/>
    </row>
    <row r="391" spans="1:6" x14ac:dyDescent="0.2">
      <c r="A391" s="12"/>
      <c r="B391" s="15" t="s">
        <v>21</v>
      </c>
      <c r="E391" s="16"/>
      <c r="F391" s="46"/>
    </row>
    <row r="392" spans="1:6" ht="24" x14ac:dyDescent="0.2">
      <c r="A392" s="37">
        <v>26</v>
      </c>
      <c r="B392" s="38" t="s">
        <v>203</v>
      </c>
      <c r="C392" s="39" t="s">
        <v>4</v>
      </c>
      <c r="D392" s="40">
        <v>4</v>
      </c>
      <c r="E392" s="51"/>
      <c r="F392" s="46">
        <f>+E392*$D392</f>
        <v>0</v>
      </c>
    </row>
    <row r="393" spans="1:6" x14ac:dyDescent="0.2">
      <c r="A393" s="12"/>
      <c r="B393" s="14" t="s">
        <v>20</v>
      </c>
      <c r="E393" s="16"/>
      <c r="F393" s="46"/>
    </row>
    <row r="394" spans="1:6" x14ac:dyDescent="0.2">
      <c r="A394" s="12"/>
      <c r="B394" s="15" t="s">
        <v>21</v>
      </c>
      <c r="E394" s="16"/>
      <c r="F394" s="46"/>
    </row>
    <row r="395" spans="1:6" s="3" customFormat="1" x14ac:dyDescent="0.2">
      <c r="A395" s="23"/>
      <c r="B395" s="41"/>
      <c r="C395" s="29"/>
      <c r="D395" s="30"/>
      <c r="E395" s="18" t="s">
        <v>30</v>
      </c>
      <c r="F395" s="47">
        <f>SUM(F389:F394)</f>
        <v>0</v>
      </c>
    </row>
    <row r="396" spans="1:6" s="3" customFormat="1" x14ac:dyDescent="0.2">
      <c r="A396" s="23"/>
      <c r="B396" s="41"/>
      <c r="C396" s="29"/>
      <c r="D396" s="30"/>
      <c r="E396" s="43" t="s">
        <v>123</v>
      </c>
      <c r="F396" s="47">
        <f>+F395+F387+F370</f>
        <v>0</v>
      </c>
    </row>
    <row r="397" spans="1:6" x14ac:dyDescent="0.2">
      <c r="A397" s="12"/>
      <c r="B397" s="14"/>
      <c r="E397" s="16"/>
      <c r="F397" s="46"/>
    </row>
    <row r="398" spans="1:6" x14ac:dyDescent="0.2">
      <c r="A398" s="12"/>
      <c r="B398" s="14"/>
      <c r="E398" s="16"/>
      <c r="F398" s="46"/>
    </row>
    <row r="399" spans="1:6" x14ac:dyDescent="0.2">
      <c r="A399" s="12"/>
      <c r="B399" s="14"/>
      <c r="E399" s="18" t="s">
        <v>30</v>
      </c>
      <c r="F399" s="47">
        <f>+F396+F310+F156</f>
        <v>0</v>
      </c>
    </row>
    <row r="400" spans="1:6" x14ac:dyDescent="0.2">
      <c r="A400" s="12"/>
      <c r="B400" s="14"/>
      <c r="E400" s="18" t="s">
        <v>124</v>
      </c>
      <c r="F400" s="47">
        <f>+ROUND(F399*16%,2)</f>
        <v>0</v>
      </c>
    </row>
    <row r="401" spans="1:6" x14ac:dyDescent="0.2">
      <c r="A401" s="12"/>
      <c r="B401" s="14"/>
      <c r="E401" s="18" t="s">
        <v>125</v>
      </c>
      <c r="F401" s="47">
        <f>+F399+F400</f>
        <v>0</v>
      </c>
    </row>
    <row r="402" spans="1:6" x14ac:dyDescent="0.2">
      <c r="A402" s="12"/>
      <c r="B402" s="14"/>
      <c r="E402" s="18"/>
      <c r="F402" s="47"/>
    </row>
    <row r="403" spans="1:6" s="17" customFormat="1" ht="7.5" customHeight="1" x14ac:dyDescent="0.2">
      <c r="A403" s="19"/>
      <c r="B403" s="19"/>
      <c r="C403" s="20"/>
      <c r="D403" s="21"/>
      <c r="E403" s="16"/>
      <c r="F403" s="46"/>
    </row>
    <row r="404" spans="1:6" s="17" customFormat="1" x14ac:dyDescent="0.2">
      <c r="A404" s="19"/>
      <c r="B404" s="31" t="s">
        <v>0</v>
      </c>
      <c r="C404" s="20"/>
      <c r="D404" s="21"/>
      <c r="E404" s="16"/>
      <c r="F404" s="16"/>
    </row>
    <row r="405" spans="1:6" x14ac:dyDescent="0.2">
      <c r="A405" s="12"/>
      <c r="B405" s="52"/>
      <c r="C405" s="53"/>
      <c r="D405" s="53"/>
      <c r="E405" s="53"/>
      <c r="F405" s="54"/>
    </row>
    <row r="406" spans="1:6" x14ac:dyDescent="0.2">
      <c r="A406" s="12"/>
      <c r="B406" s="55"/>
      <c r="C406" s="56"/>
      <c r="D406" s="56"/>
      <c r="E406" s="56"/>
      <c r="F406" s="57"/>
    </row>
    <row r="407" spans="1:6" x14ac:dyDescent="0.2">
      <c r="A407" s="12"/>
      <c r="B407" s="12"/>
    </row>
    <row r="408" spans="1:6" x14ac:dyDescent="0.2">
      <c r="A408" s="12"/>
      <c r="B408" s="12"/>
    </row>
    <row r="409" spans="1:6" x14ac:dyDescent="0.2">
      <c r="A409" s="12"/>
      <c r="B409" s="12"/>
    </row>
    <row r="410" spans="1:6" x14ac:dyDescent="0.2">
      <c r="A410" s="12"/>
      <c r="B410" s="12"/>
    </row>
    <row r="411" spans="1:6" x14ac:dyDescent="0.2">
      <c r="A411" s="12"/>
      <c r="B411" s="12"/>
    </row>
    <row r="412" spans="1:6" x14ac:dyDescent="0.2">
      <c r="A412" s="12"/>
      <c r="B412" s="12"/>
    </row>
    <row r="413" spans="1:6" x14ac:dyDescent="0.2">
      <c r="A413" s="12"/>
      <c r="B413" s="12"/>
    </row>
    <row r="414" spans="1:6" x14ac:dyDescent="0.2">
      <c r="A414" s="12"/>
      <c r="B414" s="12"/>
    </row>
    <row r="415" spans="1:6" x14ac:dyDescent="0.2">
      <c r="A415" s="12"/>
      <c r="B415" s="12"/>
    </row>
    <row r="416" spans="1:6" x14ac:dyDescent="0.2">
      <c r="A416" s="12"/>
      <c r="B416" s="12"/>
    </row>
    <row r="417" spans="1:2" x14ac:dyDescent="0.2">
      <c r="A417" s="12"/>
      <c r="B417" s="12"/>
    </row>
    <row r="418" spans="1:2" x14ac:dyDescent="0.2">
      <c r="A418" s="12"/>
      <c r="B418" s="12"/>
    </row>
    <row r="419" spans="1:2" x14ac:dyDescent="0.2">
      <c r="A419" s="12"/>
      <c r="B419" s="12"/>
    </row>
    <row r="420" spans="1:2" x14ac:dyDescent="0.2">
      <c r="A420" s="12"/>
      <c r="B420" s="12"/>
    </row>
    <row r="421" spans="1:2" x14ac:dyDescent="0.2">
      <c r="A421" s="12"/>
      <c r="B421" s="12"/>
    </row>
    <row r="422" spans="1:2" x14ac:dyDescent="0.2">
      <c r="A422" s="12"/>
      <c r="B422" s="12"/>
    </row>
    <row r="423" spans="1:2" x14ac:dyDescent="0.2">
      <c r="A423" s="12"/>
      <c r="B423" s="12"/>
    </row>
    <row r="424" spans="1:2" x14ac:dyDescent="0.2">
      <c r="A424" s="12"/>
      <c r="B424" s="12"/>
    </row>
    <row r="425" spans="1:2" x14ac:dyDescent="0.2">
      <c r="A425" s="12"/>
      <c r="B425" s="12"/>
    </row>
    <row r="426" spans="1:2" x14ac:dyDescent="0.2">
      <c r="A426" s="12"/>
      <c r="B426" s="12"/>
    </row>
    <row r="427" spans="1:2" x14ac:dyDescent="0.2">
      <c r="A427" s="12"/>
      <c r="B427" s="12"/>
    </row>
    <row r="428" spans="1:2" x14ac:dyDescent="0.2">
      <c r="A428" s="12"/>
      <c r="B428" s="12"/>
    </row>
    <row r="429" spans="1:2" x14ac:dyDescent="0.2">
      <c r="A429" s="12"/>
      <c r="B429" s="12"/>
    </row>
    <row r="430" spans="1:2" x14ac:dyDescent="0.2">
      <c r="A430" s="12"/>
      <c r="B430" s="12"/>
    </row>
    <row r="431" spans="1:2" x14ac:dyDescent="0.2">
      <c r="A431" s="12"/>
      <c r="B431" s="12"/>
    </row>
    <row r="432" spans="1:2" x14ac:dyDescent="0.2">
      <c r="A432" s="12"/>
      <c r="B432" s="12"/>
    </row>
    <row r="433" spans="1:2" x14ac:dyDescent="0.2">
      <c r="A433" s="12"/>
      <c r="B433" s="12"/>
    </row>
    <row r="434" spans="1:2" x14ac:dyDescent="0.2">
      <c r="A434" s="12"/>
      <c r="B434" s="12"/>
    </row>
    <row r="435" spans="1:2" x14ac:dyDescent="0.2">
      <c r="A435" s="12"/>
      <c r="B435" s="12"/>
    </row>
    <row r="436" spans="1:2" x14ac:dyDescent="0.2">
      <c r="A436" s="12"/>
      <c r="B436" s="12"/>
    </row>
    <row r="437" spans="1:2" x14ac:dyDescent="0.2">
      <c r="A437" s="12"/>
      <c r="B437" s="12"/>
    </row>
    <row r="438" spans="1:2" x14ac:dyDescent="0.2">
      <c r="A438" s="12"/>
      <c r="B438" s="12"/>
    </row>
    <row r="439" spans="1:2" x14ac:dyDescent="0.2">
      <c r="A439" s="12"/>
      <c r="B439" s="12"/>
    </row>
    <row r="440" spans="1:2" x14ac:dyDescent="0.2">
      <c r="A440" s="12"/>
      <c r="B440" s="12"/>
    </row>
    <row r="441" spans="1:2" x14ac:dyDescent="0.2">
      <c r="A441" s="12"/>
      <c r="B441" s="12"/>
    </row>
    <row r="442" spans="1:2" x14ac:dyDescent="0.2">
      <c r="A442" s="12"/>
      <c r="B442" s="12"/>
    </row>
    <row r="443" spans="1:2" x14ac:dyDescent="0.2">
      <c r="A443" s="12"/>
      <c r="B443" s="12"/>
    </row>
    <row r="444" spans="1:2" x14ac:dyDescent="0.2">
      <c r="A444" s="12"/>
      <c r="B444" s="12"/>
    </row>
    <row r="445" spans="1:2" x14ac:dyDescent="0.2">
      <c r="A445" s="12"/>
      <c r="B445" s="12"/>
    </row>
    <row r="446" spans="1:2" x14ac:dyDescent="0.2">
      <c r="A446" s="12"/>
      <c r="B446" s="12"/>
    </row>
    <row r="447" spans="1:2" x14ac:dyDescent="0.2">
      <c r="A447" s="12"/>
      <c r="B447" s="12"/>
    </row>
    <row r="448" spans="1:2" x14ac:dyDescent="0.2">
      <c r="A448" s="12"/>
      <c r="B448" s="12"/>
    </row>
    <row r="449" spans="1:2" x14ac:dyDescent="0.2">
      <c r="A449" s="12"/>
      <c r="B449" s="12"/>
    </row>
    <row r="450" spans="1:2" x14ac:dyDescent="0.2">
      <c r="A450" s="12"/>
      <c r="B450" s="12"/>
    </row>
    <row r="451" spans="1:2" x14ac:dyDescent="0.2">
      <c r="A451" s="12"/>
      <c r="B451" s="12"/>
    </row>
    <row r="452" spans="1:2" x14ac:dyDescent="0.2">
      <c r="A452" s="12"/>
      <c r="B452" s="12"/>
    </row>
    <row r="453" spans="1:2" x14ac:dyDescent="0.2">
      <c r="A453" s="12"/>
      <c r="B453" s="12"/>
    </row>
    <row r="454" spans="1:2" x14ac:dyDescent="0.2">
      <c r="A454" s="12"/>
      <c r="B454" s="12"/>
    </row>
    <row r="455" spans="1:2" x14ac:dyDescent="0.2">
      <c r="A455" s="12"/>
      <c r="B455" s="12"/>
    </row>
    <row r="456" spans="1:2" x14ac:dyDescent="0.2">
      <c r="A456" s="12"/>
      <c r="B456" s="12"/>
    </row>
    <row r="457" spans="1:2" x14ac:dyDescent="0.2">
      <c r="A457" s="12"/>
      <c r="B457" s="12"/>
    </row>
    <row r="458" spans="1:2" x14ac:dyDescent="0.2">
      <c r="A458" s="12"/>
      <c r="B458" s="12"/>
    </row>
    <row r="459" spans="1:2" x14ac:dyDescent="0.2">
      <c r="A459" s="12"/>
      <c r="B459" s="12"/>
    </row>
    <row r="460" spans="1:2" x14ac:dyDescent="0.2">
      <c r="A460" s="12"/>
      <c r="B460" s="12"/>
    </row>
    <row r="461" spans="1:2" x14ac:dyDescent="0.2">
      <c r="A461" s="12"/>
      <c r="B461" s="12"/>
    </row>
    <row r="462" spans="1:2" x14ac:dyDescent="0.2">
      <c r="A462" s="12"/>
      <c r="B462" s="12"/>
    </row>
    <row r="463" spans="1:2" x14ac:dyDescent="0.2">
      <c r="A463" s="12"/>
      <c r="B463" s="12"/>
    </row>
    <row r="464" spans="1:2" x14ac:dyDescent="0.2">
      <c r="A464" s="12"/>
      <c r="B464" s="12"/>
    </row>
    <row r="465" spans="1:2" x14ac:dyDescent="0.2">
      <c r="A465" s="12"/>
      <c r="B465" s="12"/>
    </row>
    <row r="466" spans="1:2" x14ac:dyDescent="0.2">
      <c r="A466" s="12"/>
      <c r="B466" s="12"/>
    </row>
    <row r="467" spans="1:2" x14ac:dyDescent="0.2">
      <c r="A467" s="12"/>
      <c r="B467" s="12"/>
    </row>
    <row r="468" spans="1:2" x14ac:dyDescent="0.2">
      <c r="A468" s="12"/>
      <c r="B468" s="12"/>
    </row>
    <row r="469" spans="1:2" x14ac:dyDescent="0.2">
      <c r="A469" s="12"/>
      <c r="B469" s="12"/>
    </row>
    <row r="470" spans="1:2" x14ac:dyDescent="0.2">
      <c r="A470" s="12"/>
      <c r="B470" s="12"/>
    </row>
    <row r="471" spans="1:2" x14ac:dyDescent="0.2">
      <c r="A471" s="12"/>
      <c r="B471" s="12"/>
    </row>
    <row r="472" spans="1:2" x14ac:dyDescent="0.2">
      <c r="A472" s="12"/>
      <c r="B472" s="12"/>
    </row>
    <row r="473" spans="1:2" x14ac:dyDescent="0.2">
      <c r="A473" s="12"/>
      <c r="B473" s="12"/>
    </row>
    <row r="474" spans="1:2" x14ac:dyDescent="0.2">
      <c r="A474" s="12"/>
      <c r="B474" s="12"/>
    </row>
    <row r="475" spans="1:2" x14ac:dyDescent="0.2">
      <c r="A475" s="12"/>
      <c r="B475" s="12"/>
    </row>
    <row r="476" spans="1:2" x14ac:dyDescent="0.2">
      <c r="A476" s="12"/>
      <c r="B476" s="12"/>
    </row>
    <row r="477" spans="1:2" x14ac:dyDescent="0.2">
      <c r="A477" s="12"/>
      <c r="B477" s="12"/>
    </row>
    <row r="478" spans="1:2" x14ac:dyDescent="0.2">
      <c r="A478" s="12"/>
      <c r="B478" s="12"/>
    </row>
    <row r="479" spans="1:2" x14ac:dyDescent="0.2">
      <c r="A479" s="12"/>
      <c r="B479" s="12"/>
    </row>
    <row r="480" spans="1:2" x14ac:dyDescent="0.2">
      <c r="A480" s="12"/>
      <c r="B480" s="12"/>
    </row>
  </sheetData>
  <sheetProtection algorithmName="SHA-512" hashValue="D8PMhp7x0A5Un6GQ+8y5+1Mxbb/izcIjpPH8zkuqtq0MmFGjdGxB90ZsNyCn4nebGMDR1a2Xf3McP/dQR2RTmg==" saltValue="ZEu60EsvMOwyuBGSiM2LDQ==" spinCount="100000" sheet="1" formatCells="0" formatColumns="0"/>
  <mergeCells count="4">
    <mergeCell ref="B405:F406"/>
    <mergeCell ref="A1:F1"/>
    <mergeCell ref="B60:B61"/>
    <mergeCell ref="B94:B95"/>
  </mergeCells>
  <phoneticPr fontId="8" type="noConversion"/>
  <pageMargins left="0.62992125984251968" right="0.62992125984251968" top="0.35433070866141736" bottom="0.59055118110236227" header="0.31496062992125984" footer="0.15748031496062992"/>
  <pageSetup scale="90" fitToHeight="7" orientation="landscape" horizontalDpi="300" verticalDpi="300" r:id="rId1"/>
  <headerFooter alignWithMargins="0">
    <oddHeader xml:space="preserve">&amp;C
</oddHeader>
    <oddFooter>&amp;L&amp;"Arial,Negrita"&amp;9EMPRESA Y FIRMA:________________________________________________________________________________________________________________&amp;RPagina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H. AYUNTAMIENTO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LICITACIONES-01</cp:lastModifiedBy>
  <cp:lastPrinted>2022-09-19T14:02:02Z</cp:lastPrinted>
  <dcterms:created xsi:type="dcterms:W3CDTF">2000-11-08T17:38:47Z</dcterms:created>
  <dcterms:modified xsi:type="dcterms:W3CDTF">2022-09-19T20:42:57Z</dcterms:modified>
</cp:coreProperties>
</file>